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5480" windowHeight="7725" firstSheet="10" activeTab="13"/>
  </bookViews>
  <sheets>
    <sheet name="رئيسي شهر أيلول 2012" sheetId="12" r:id="rId1"/>
    <sheet name="آب 2012" sheetId="10" r:id="rId2"/>
    <sheet name="تشرين 1+2" sheetId="13" r:id="rId3"/>
    <sheet name="كانون أول" sheetId="14" r:id="rId4"/>
    <sheet name="نور دالي" sheetId="11" r:id="rId5"/>
    <sheet name="صندوق فراس" sheetId="15" r:id="rId6"/>
    <sheet name="كانون 2-2013" sheetId="16" r:id="rId7"/>
    <sheet name="شباط 2013" sheetId="17" r:id="rId8"/>
    <sheet name="آذار 2013" sheetId="19" r:id="rId9"/>
    <sheet name="نيسان 2013" sheetId="20" r:id="rId10"/>
    <sheet name="أيار 2013" sheetId="22" r:id="rId11"/>
    <sheet name="حزيران-2013" sheetId="27" r:id="rId12"/>
    <sheet name="تموز-2013" sheetId="31" r:id="rId13"/>
    <sheet name="آب-2013" sheetId="30" r:id="rId14"/>
    <sheet name="صندوق فراس بالمعمل 5-2013" sheetId="21" r:id="rId15"/>
    <sheet name="صندوق فراس بالمعمل 7-2013" sheetId="29" r:id="rId16"/>
  </sheets>
  <definedNames>
    <definedName name="_xlnm.Print_Area" localSheetId="1">'آب 2012'!$A$1:$I$86</definedName>
    <definedName name="_xlnm.Print_Area" localSheetId="0">'رئيسي شهر أيلول 2012'!$A$1:$I$1</definedName>
  </definedNames>
  <calcPr calcId="125725"/>
</workbook>
</file>

<file path=xl/calcChain.xml><?xml version="1.0" encoding="utf-8"?>
<calcChain xmlns="http://schemas.openxmlformats.org/spreadsheetml/2006/main">
  <c r="C42" i="30"/>
  <c r="D117" i="31"/>
  <c r="C116"/>
  <c r="B116"/>
  <c r="D109"/>
  <c r="C108"/>
  <c r="B108"/>
  <c r="C93"/>
  <c r="B93"/>
  <c r="D94" s="1"/>
  <c r="C87"/>
  <c r="B87"/>
  <c r="D80"/>
  <c r="C79"/>
  <c r="B79"/>
  <c r="C72"/>
  <c r="B72"/>
  <c r="D73" s="1"/>
  <c r="C65"/>
  <c r="B65"/>
  <c r="D66" s="1"/>
  <c r="D56"/>
  <c r="C55"/>
  <c r="B55"/>
  <c r="D42"/>
  <c r="C41"/>
  <c r="B41"/>
  <c r="C30"/>
  <c r="B30"/>
  <c r="D31" s="1"/>
  <c r="C22"/>
  <c r="B22"/>
  <c r="D23" s="1"/>
  <c r="D17"/>
  <c r="C16"/>
  <c r="B16"/>
  <c r="B42" i="30"/>
  <c r="D43" l="1"/>
  <c r="C34"/>
  <c r="D35" s="1"/>
  <c r="B34"/>
  <c r="C20"/>
  <c r="B20"/>
  <c r="B6"/>
  <c r="D7" s="1"/>
  <c r="C6"/>
  <c r="D21" l="1"/>
  <c r="C26" i="29" l="1"/>
  <c r="B26"/>
  <c r="D27" l="1"/>
  <c r="B121" i="27"/>
  <c r="C121"/>
  <c r="C127"/>
  <c r="B127"/>
  <c r="C113"/>
  <c r="B113"/>
  <c r="C106"/>
  <c r="B106"/>
  <c r="C97"/>
  <c r="B97"/>
  <c r="C87"/>
  <c r="B87"/>
  <c r="C78"/>
  <c r="B78"/>
  <c r="C69"/>
  <c r="B69"/>
  <c r="B58"/>
  <c r="C58"/>
  <c r="C48"/>
  <c r="B48"/>
  <c r="C37"/>
  <c r="B37"/>
  <c r="C31"/>
  <c r="B31"/>
  <c r="C21"/>
  <c r="B21"/>
  <c r="D9"/>
  <c r="C6"/>
  <c r="B6"/>
  <c r="C250" i="22"/>
  <c r="B250"/>
  <c r="C242"/>
  <c r="B242"/>
  <c r="C138"/>
  <c r="C156"/>
  <c r="B156"/>
  <c r="C219"/>
  <c r="B219"/>
  <c r="C200"/>
  <c r="B200"/>
  <c r="C194"/>
  <c r="B194"/>
  <c r="C187"/>
  <c r="B187"/>
  <c r="C177"/>
  <c r="C165"/>
  <c r="B165"/>
  <c r="B177"/>
  <c r="B138"/>
  <c r="D22" i="27" l="1"/>
  <c r="D24" s="1"/>
  <c r="D32" s="1"/>
  <c r="D34" s="1"/>
  <c r="D38" s="1"/>
  <c r="D40" s="1"/>
  <c r="D49" s="1"/>
  <c r="D51" s="1"/>
  <c r="D59" s="1"/>
  <c r="D61" s="1"/>
  <c r="D70" s="1"/>
  <c r="D72" s="1"/>
  <c r="D79" s="1"/>
  <c r="D81" s="1"/>
  <c r="D88" s="1"/>
  <c r="D90" s="1"/>
  <c r="D98" s="1"/>
  <c r="D100" s="1"/>
  <c r="D107" s="1"/>
  <c r="D109" s="1"/>
  <c r="D114" s="1"/>
  <c r="D116" s="1"/>
  <c r="D122" s="1"/>
  <c r="D124" s="1"/>
  <c r="D128" s="1"/>
  <c r="D220" i="22"/>
  <c r="D222" s="1"/>
  <c r="D243" s="1"/>
  <c r="D245" s="1"/>
  <c r="D251" s="1"/>
  <c r="C127"/>
  <c r="B127"/>
  <c r="B119"/>
  <c r="C119"/>
  <c r="C109"/>
  <c r="C87"/>
  <c r="B87"/>
  <c r="C51"/>
  <c r="B51"/>
  <c r="C100"/>
  <c r="B100"/>
  <c r="B109"/>
  <c r="D120" l="1"/>
  <c r="D122" s="1"/>
  <c r="D128" s="1"/>
  <c r="D130" s="1"/>
  <c r="D139" s="1"/>
  <c r="D141" s="1"/>
  <c r="D157" s="1"/>
  <c r="D159" s="1"/>
  <c r="D166" s="1"/>
  <c r="C129" i="21"/>
  <c r="B129"/>
  <c r="I117"/>
  <c r="C115"/>
  <c r="B94"/>
  <c r="C80" i="22"/>
  <c r="B80"/>
  <c r="C105" i="21"/>
  <c r="B115"/>
  <c r="B10" i="22"/>
  <c r="C10"/>
  <c r="C73"/>
  <c r="B73"/>
  <c r="B105" i="21"/>
  <c r="C88"/>
  <c r="C94"/>
  <c r="C71"/>
  <c r="B65"/>
  <c r="C58" i="22"/>
  <c r="B58"/>
  <c r="D168" l="1"/>
  <c r="D178" s="1"/>
  <c r="D180" s="1"/>
  <c r="D188" s="1"/>
  <c r="D190" s="1"/>
  <c r="D195" s="1"/>
  <c r="D197" s="1"/>
  <c r="D201" s="1"/>
  <c r="B88" i="21"/>
  <c r="B71"/>
  <c r="C81" i="20"/>
  <c r="B81"/>
  <c r="C22" i="22"/>
  <c r="B22"/>
  <c r="C65" i="21"/>
  <c r="C30" i="22"/>
  <c r="B30"/>
  <c r="C52" i="21"/>
  <c r="B52"/>
  <c r="C46"/>
  <c r="B46"/>
  <c r="D82" i="20" l="1"/>
  <c r="D31" i="22"/>
  <c r="D33" s="1"/>
  <c r="D11"/>
  <c r="D13" s="1"/>
  <c r="D23" s="1"/>
  <c r="D52" l="1"/>
  <c r="D54" s="1"/>
  <c r="D59" s="1"/>
  <c r="D61" s="1"/>
  <c r="D74" s="1"/>
  <c r="D76" s="1"/>
  <c r="D81" s="1"/>
  <c r="D83" s="1"/>
  <c r="D88" s="1"/>
  <c r="C32" i="21"/>
  <c r="B32"/>
  <c r="C120" i="20"/>
  <c r="B120"/>
  <c r="C21" i="21"/>
  <c r="B21"/>
  <c r="C113" i="20"/>
  <c r="B113"/>
  <c r="C101"/>
  <c r="B101"/>
  <c r="C72"/>
  <c r="B72"/>
  <c r="C62"/>
  <c r="C51"/>
  <c r="B62"/>
  <c r="B51"/>
  <c r="C40"/>
  <c r="B40"/>
  <c r="C33"/>
  <c r="B33"/>
  <c r="C24"/>
  <c r="B24"/>
  <c r="C13"/>
  <c r="B13"/>
  <c r="C71" i="19"/>
  <c r="B71"/>
  <c r="C63"/>
  <c r="B63"/>
  <c r="C41"/>
  <c r="B41"/>
  <c r="C49"/>
  <c r="B49"/>
  <c r="D103" i="22" l="1"/>
  <c r="D110" s="1"/>
  <c r="D90"/>
  <c r="D101" s="1"/>
  <c r="D22" i="21"/>
  <c r="D24" s="1"/>
  <c r="D33" s="1"/>
  <c r="D35" s="1"/>
  <c r="D47" s="1"/>
  <c r="D49" s="1"/>
  <c r="D53" s="1"/>
  <c r="D55" s="1"/>
  <c r="D63" i="20"/>
  <c r="D41"/>
  <c r="D73"/>
  <c r="D84" s="1"/>
  <c r="D102" s="1"/>
  <c r="D104" s="1"/>
  <c r="D114" s="1"/>
  <c r="D116" s="1"/>
  <c r="D121" s="1"/>
  <c r="D52"/>
  <c r="D34"/>
  <c r="D25"/>
  <c r="D14"/>
  <c r="C35" i="19"/>
  <c r="B35"/>
  <c r="C90" i="17"/>
  <c r="B90"/>
  <c r="C25" i="19"/>
  <c r="B25"/>
  <c r="C9"/>
  <c r="B9"/>
  <c r="B99" i="17"/>
  <c r="C16" i="19"/>
  <c r="B16"/>
  <c r="C142" i="17"/>
  <c r="B142"/>
  <c r="C135"/>
  <c r="B135"/>
  <c r="C126"/>
  <c r="B126"/>
  <c r="C118"/>
  <c r="B118"/>
  <c r="B111"/>
  <c r="C111"/>
  <c r="C99"/>
  <c r="C82"/>
  <c r="B82"/>
  <c r="C75"/>
  <c r="B75"/>
  <c r="C80" i="16"/>
  <c r="B80"/>
  <c r="C56"/>
  <c r="B56"/>
  <c r="B35"/>
  <c r="C35"/>
  <c r="C62" i="17"/>
  <c r="B62"/>
  <c r="D66" i="21" l="1"/>
  <c r="D68" s="1"/>
  <c r="D72" s="1"/>
  <c r="D74" s="1"/>
  <c r="D89" s="1"/>
  <c r="D91" s="1"/>
  <c r="D95" s="1"/>
  <c r="D97" s="1"/>
  <c r="D106" s="1"/>
  <c r="D108" s="1"/>
  <c r="D116" s="1"/>
  <c r="D36" i="19"/>
  <c r="D38" s="1"/>
  <c r="D42" s="1"/>
  <c r="D44" s="1"/>
  <c r="D50" s="1"/>
  <c r="D52" s="1"/>
  <c r="D64" s="1"/>
  <c r="D66" s="1"/>
  <c r="D72" s="1"/>
  <c r="D26"/>
  <c r="D17"/>
  <c r="D10"/>
  <c r="C54" i="17"/>
  <c r="B54"/>
  <c r="C43"/>
  <c r="B43"/>
  <c r="D118" i="21" l="1"/>
  <c r="D130" s="1"/>
  <c r="I118"/>
  <c r="C121" i="16"/>
  <c r="B121"/>
  <c r="C15" i="17"/>
  <c r="C37" l="1"/>
  <c r="B37"/>
  <c r="C29"/>
  <c r="B29"/>
  <c r="B15"/>
  <c r="C109" i="16"/>
  <c r="B109"/>
  <c r="B96"/>
  <c r="C96"/>
  <c r="C129" i="14"/>
  <c r="B129"/>
  <c r="C89" i="16"/>
  <c r="B89"/>
  <c r="C67"/>
  <c r="B67"/>
  <c r="C44"/>
  <c r="B44"/>
  <c r="C49" i="15"/>
  <c r="C19" i="16"/>
  <c r="B19"/>
  <c r="C26"/>
  <c r="B26"/>
  <c r="C12"/>
  <c r="B12"/>
  <c r="C38" i="15"/>
  <c r="B39" s="1"/>
  <c r="C50" s="1"/>
  <c r="B38"/>
  <c r="C121" i="14"/>
  <c r="C88"/>
  <c r="B88"/>
  <c r="B7"/>
  <c r="C7"/>
  <c r="B121"/>
  <c r="C101"/>
  <c r="B101"/>
  <c r="C79"/>
  <c r="B79"/>
  <c r="C66"/>
  <c r="B66"/>
  <c r="C37"/>
  <c r="B37"/>
  <c r="B14" i="11"/>
  <c r="C196" i="13"/>
  <c r="B196"/>
  <c r="C186"/>
  <c r="B186"/>
  <c r="C148"/>
  <c r="B148"/>
  <c r="B101"/>
  <c r="B117"/>
  <c r="C117"/>
  <c r="B24"/>
  <c r="C24"/>
  <c r="C176"/>
  <c r="B176"/>
  <c r="C168"/>
  <c r="B168"/>
  <c r="C155"/>
  <c r="B155"/>
  <c r="C136"/>
  <c r="B136"/>
  <c r="C127"/>
  <c r="B127"/>
  <c r="C101"/>
  <c r="C88"/>
  <c r="B88"/>
  <c r="C67"/>
  <c r="B67"/>
  <c r="C58"/>
  <c r="B58"/>
  <c r="C45"/>
  <c r="B45"/>
  <c r="C33"/>
  <c r="B33"/>
  <c r="C104" i="10"/>
  <c r="B104"/>
  <c r="D105" l="1"/>
  <c r="D16" i="17"/>
  <c r="D18" s="1"/>
  <c r="D30" s="1"/>
  <c r="D32" s="1"/>
  <c r="D38" s="1"/>
  <c r="D40" s="1"/>
  <c r="D44" s="1"/>
  <c r="D46" s="1"/>
  <c r="D55" s="1"/>
  <c r="D57" s="1"/>
  <c r="D63" s="1"/>
  <c r="D65" s="1"/>
  <c r="D76" s="1"/>
  <c r="D78" s="1"/>
  <c r="D83" s="1"/>
  <c r="D85" s="1"/>
  <c r="D91" s="1"/>
  <c r="D93" s="1"/>
  <c r="D100" s="1"/>
  <c r="D102" s="1"/>
  <c r="D112" s="1"/>
  <c r="D114" s="1"/>
  <c r="D119" s="1"/>
  <c r="D121" s="1"/>
  <c r="D127" s="1"/>
  <c r="D129" s="1"/>
  <c r="D136" s="1"/>
  <c r="D138" s="1"/>
  <c r="D143" s="1"/>
  <c r="D13" i="16"/>
  <c r="D15" s="1"/>
  <c r="D20" s="1"/>
  <c r="D22" s="1"/>
  <c r="D27" s="1"/>
  <c r="D29" s="1"/>
  <c r="D36" s="1"/>
  <c r="D38" s="1"/>
  <c r="D45" s="1"/>
  <c r="D47" s="1"/>
  <c r="D57" s="1"/>
  <c r="D59" s="1"/>
  <c r="D68" s="1"/>
  <c r="D70" s="1"/>
  <c r="D81" s="1"/>
  <c r="D83" s="1"/>
  <c r="D90" s="1"/>
  <c r="D92" s="1"/>
  <c r="D97" s="1"/>
  <c r="D99" s="1"/>
  <c r="D110" s="1"/>
  <c r="D112" s="1"/>
  <c r="D122" s="1"/>
  <c r="D8" i="14"/>
  <c r="D10" s="1"/>
  <c r="D38" s="1"/>
  <c r="D40" s="1"/>
  <c r="D67" s="1"/>
  <c r="D69" s="1"/>
  <c r="D80" s="1"/>
  <c r="D82" s="1"/>
  <c r="D89" s="1"/>
  <c r="D91" s="1"/>
  <c r="D102" s="1"/>
  <c r="D104" s="1"/>
  <c r="D122" s="1"/>
  <c r="D124" s="1"/>
  <c r="D130" s="1"/>
  <c r="D25" i="13"/>
  <c r="D27" s="1"/>
  <c r="D34" s="1"/>
  <c r="D36" s="1"/>
  <c r="D46" s="1"/>
  <c r="D48" s="1"/>
  <c r="D59" s="1"/>
  <c r="D61" s="1"/>
  <c r="D68" s="1"/>
  <c r="D70" s="1"/>
  <c r="D89" s="1"/>
  <c r="D91" s="1"/>
  <c r="D102" s="1"/>
  <c r="D104" s="1"/>
  <c r="D118" s="1"/>
  <c r="D120" s="1"/>
  <c r="D128" s="1"/>
  <c r="D130" s="1"/>
  <c r="D137" s="1"/>
  <c r="D139" s="1"/>
  <c r="D149" s="1"/>
  <c r="D151" s="1"/>
  <c r="D156" s="1"/>
  <c r="D158" s="1"/>
  <c r="D169" s="1"/>
  <c r="D171" s="1"/>
  <c r="D177" s="1"/>
  <c r="D179" s="1"/>
  <c r="D187" s="1"/>
  <c r="D189" s="1"/>
  <c r="D197" s="1"/>
  <c r="C85" i="10"/>
  <c r="B85"/>
  <c r="C75"/>
  <c r="B75"/>
  <c r="D86" l="1"/>
  <c r="D76"/>
  <c r="C66"/>
  <c r="B66"/>
  <c r="D67" l="1"/>
  <c r="C55"/>
  <c r="B55"/>
  <c r="E54"/>
  <c r="D56" l="1"/>
  <c r="C41"/>
  <c r="B41"/>
  <c r="D42" s="1"/>
  <c r="C34"/>
  <c r="B34"/>
  <c r="D35" l="1"/>
  <c r="C14"/>
  <c r="B14"/>
  <c r="D15" l="1"/>
  <c r="C135" i="12"/>
  <c r="B135"/>
  <c r="C124"/>
  <c r="B124"/>
  <c r="C113" l="1"/>
  <c r="B113"/>
  <c r="C98"/>
  <c r="B98"/>
  <c r="C91"/>
  <c r="B91"/>
  <c r="C82"/>
  <c r="B82"/>
  <c r="C72" l="1"/>
  <c r="B72"/>
  <c r="C66"/>
  <c r="B66"/>
  <c r="C50"/>
  <c r="B50"/>
  <c r="C42"/>
  <c r="B42"/>
  <c r="C35"/>
  <c r="B35"/>
  <c r="C25"/>
  <c r="B25"/>
  <c r="C15"/>
  <c r="B15"/>
  <c r="C8" l="1"/>
  <c r="B8"/>
  <c r="D9" l="1"/>
  <c r="D11" s="1"/>
  <c r="D16" s="1"/>
  <c r="D18" s="1"/>
  <c r="D26" s="1"/>
  <c r="D28" s="1"/>
  <c r="D36" s="1"/>
  <c r="D38" s="1"/>
  <c r="D43" s="1"/>
  <c r="D45" s="1"/>
  <c r="D51" s="1"/>
  <c r="D53" s="1"/>
  <c r="D67" s="1"/>
  <c r="D69" s="1"/>
  <c r="D73" s="1"/>
  <c r="D75" s="1"/>
  <c r="D83" s="1"/>
  <c r="D85" s="1"/>
  <c r="D92" s="1"/>
  <c r="D94" s="1"/>
  <c r="D99" s="1"/>
  <c r="D101" s="1"/>
  <c r="D114" s="1"/>
  <c r="D116" s="1"/>
  <c r="D125" s="1"/>
  <c r="D127" s="1"/>
  <c r="D136" s="1"/>
</calcChain>
</file>

<file path=xl/comments1.xml><?xml version="1.0" encoding="utf-8"?>
<comments xmlns="http://schemas.openxmlformats.org/spreadsheetml/2006/main">
  <authors>
    <author>الكاتب</author>
  </authors>
  <commentList>
    <comment ref="D148" authorId="0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عبيدة ابو طه 19332
معتصم الشهابي 1000
ايلي سابا 23000
وائل العزو 48277
امجد بيان 11250
نصر الدين حسون3663
احمد زكريا24566</t>
        </r>
      </text>
    </comment>
  </commentList>
</comments>
</file>

<file path=xl/comments2.xml><?xml version="1.0" encoding="utf-8"?>
<comments xmlns="http://schemas.openxmlformats.org/spreadsheetml/2006/main">
  <authors>
    <author>الكاتب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تم تحويل المبلغ الى $عن طريق حسام واخذه معه الى بيروت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الكاتب:</t>
        </r>
        <r>
          <rPr>
            <sz val="9"/>
            <color indexed="81"/>
            <rFont val="Tahoma"/>
            <family val="2"/>
          </rPr>
          <t xml:space="preserve">
ملاحظة:تم تحويل نصف راتب نديم+ارهف+عيسى
</t>
        </r>
      </text>
    </comment>
  </commentList>
</comments>
</file>

<file path=xl/sharedStrings.xml><?xml version="1.0" encoding="utf-8"?>
<sst xmlns="http://schemas.openxmlformats.org/spreadsheetml/2006/main" count="2222" uniqueCount="1047">
  <si>
    <t>البيان</t>
  </si>
  <si>
    <t xml:space="preserve">المجموع الكلي </t>
  </si>
  <si>
    <t>المقبوضات</t>
  </si>
  <si>
    <t>المدفوعات</t>
  </si>
  <si>
    <t xml:space="preserve">الرصيد المحول  للغد </t>
  </si>
  <si>
    <t>الرصيد المحول من الأمس</t>
  </si>
  <si>
    <t>رقم الادخال بالبرنامج</t>
  </si>
  <si>
    <t>حركة الصندوق ليوم الخميس 19/7/2012</t>
  </si>
  <si>
    <t>دفعة عن الراتب بيد ليلاس</t>
  </si>
  <si>
    <t>دفعة عن الراتب بيد شيرين</t>
  </si>
  <si>
    <t>اخراجات قيود عدد 3 ع.ط شادي</t>
  </si>
  <si>
    <t>دفعة عن الراتب صبحي</t>
  </si>
  <si>
    <t>مصاريف سفر حسام لحسياء ( بنزين )</t>
  </si>
  <si>
    <t>أجور تنقلات ونقل أغراض من الميدان ع.ط شادي</t>
  </si>
  <si>
    <t xml:space="preserve">تحويل من بنك سورية والمهجر في 19/7/2012من حساب حسام إلى حساب الرواتب في حسياء </t>
  </si>
  <si>
    <t>أجور ترحيل أغراض من الميدان ع.ط نور دالي</t>
  </si>
  <si>
    <t xml:space="preserve">أجور تنقلات بيد شادي </t>
  </si>
  <si>
    <t>حركة الصندوق ليوم  5/8/2012  و 2/8/2012</t>
  </si>
  <si>
    <t>دفعة لحساب الجاري مدين في التجارة والتمويل</t>
  </si>
  <si>
    <t>دفعة عن الراتب بيد صبحي ألفا في 2/8/2012</t>
  </si>
  <si>
    <t>دفعة عن الراتب بيد نديم طباطب2/8/2012</t>
  </si>
  <si>
    <t>بنزين سفر حسام لحسياء</t>
  </si>
  <si>
    <t>دفعة بيد نور دالي عن أعمال مكتب الميدان</t>
  </si>
  <si>
    <t>حركة الصندوق ليوم  الخميس 9/8/2012</t>
  </si>
  <si>
    <t>حركة الصندوق ليوم  السبت 11/8/2012</t>
  </si>
  <si>
    <t>ثمن مبيعات من مستودع كلينك سيتي (ع.ط جواد ومازن )  في 11/8</t>
  </si>
  <si>
    <t>دفعة بيد مازن بزي عن تنقلات تموز ( دفعة من الراتب )</t>
  </si>
  <si>
    <t>دفعة بيد عيسى مصاريف معمل ع.ط حسام</t>
  </si>
  <si>
    <t>مصاريف سفر بنزين شخصي لبيروت (4500+7500)</t>
  </si>
  <si>
    <t xml:space="preserve">دفعة بيد جلال عن الراتب </t>
  </si>
  <si>
    <t xml:space="preserve">حركة الصندوق ليوم  الأحد 12/8/2012 </t>
  </si>
  <si>
    <t>ثقرضة من جواد الى الصندوق الرئيسي في 12/8</t>
  </si>
  <si>
    <t xml:space="preserve">مصاريف نقل أغراض ع.ط شادي </t>
  </si>
  <si>
    <t>صيانة طابعة hp</t>
  </si>
  <si>
    <t>بيد نورد دالي من جواد عن أعمال الميدان</t>
  </si>
  <si>
    <t>تسديد دفعة من الرواتب ( 380000 لحسياء ) + (195000 بدمشق )</t>
  </si>
  <si>
    <t xml:space="preserve">دفعة بيد نور دالي ( عن أعمال الميدان ) ( صار مسدد حتى تاريخه 90000 ) باقي له 31000 </t>
  </si>
  <si>
    <t>حركة الصندوق ليوم  الأربعاء 15/8/2012</t>
  </si>
  <si>
    <t>قرضة من ابو حسام لكعدان عن الغلق</t>
  </si>
  <si>
    <t>تحويل للصندوق الشخصي  /حسام شخصي</t>
  </si>
  <si>
    <t>تحويل للصندوق الشخصي  / مصروف سفر عائلي لبيروت</t>
  </si>
  <si>
    <t>تحويل للصندوق الشخصي  / تركيب أغراض في بيت مسك ( مسحوب شخصي عائلي )</t>
  </si>
  <si>
    <t>تحويل للصندوق الشخصي  / أم حسام عائلي ( مسحوب شخصي )</t>
  </si>
  <si>
    <t>تحويل لمصاريف الصندوق الشخصي  / حسام شخصي</t>
  </si>
  <si>
    <t>تحويل لمصاريف الصندوق الشخصي  / حسام شخصي بيده من أبو حسام  في 58/2012 ( 4000+850 =4850 )</t>
  </si>
  <si>
    <t xml:space="preserve">صيانة شاحن ubs مبلغ 2500  ( ع.ط يحيى ) </t>
  </si>
  <si>
    <t>مصاريف اعلان (حجز موقع سيردا serdapharma.sy+ .سوريا ) 14000 ع.ط يحيى</t>
  </si>
  <si>
    <t>دفعة بيد عمار كعدان عن الغلق بالمكتب بالميدان ( صيانة الغلق الخلفي )</t>
  </si>
  <si>
    <t>ايصال في المجلس العلمي تسجيل ترخيص مستحضر رينجر 2000 ل.س + ايصال نقابة صيادلة 5000 + طوابع 800 = ( 7800 ل.س )</t>
  </si>
  <si>
    <t xml:space="preserve">بيد صبحي سلفة من الراتب في 5/8/2012/ وهي تتمة 12000 كانت معه </t>
  </si>
  <si>
    <t xml:space="preserve">دفعة بيد صبحي ألفا في 5/8/2012 من أجل تراخيص رينجر وماء الرحض في وزارة الصحة والمجلس العلمي(12000 ) </t>
  </si>
  <si>
    <t>مسحوب من بنك سورية والمهجر في 19/7/2012 إلى الصندوق الرئيسي ع.ط حسام</t>
  </si>
  <si>
    <t>قرضة من السيد أبو حسام مبلغ (1200$ ) قبل أسبوع العيد لحساب سيردا  = 70*1200 = 84000 ل.س</t>
  </si>
  <si>
    <t>مصروف شخصي حسام ( 700 $ ) ( قرضة لصندوق سيردا ) 70*700 = 49000 ل.س</t>
  </si>
  <si>
    <t>صيانة سيارة أودي ( 500 $ ) ( قرضة لصندوق سيردا ) 500*70 = 35000</t>
  </si>
  <si>
    <t>قرضة من السيد أبو حسام إلى الصندوق الرئيسي مبلغ 4000 في 5/8/2012</t>
  </si>
  <si>
    <t>قرضة من السيد أبو حسام إلى الصندوق الرئيسي مبلغ 45000 في 5/8/2012</t>
  </si>
  <si>
    <t>قرضة من السيد جواد إلى الصندوق الرئيسي مبلغ 50000 في2/8/2012</t>
  </si>
  <si>
    <t>قرضة من السيد أبو حسام إلى الصندوق الرئيسي مبلغ 10000 في 9/8/2012</t>
  </si>
  <si>
    <t xml:space="preserve">تحويل للصندوق الشخصي مبلغ 40000 في 11/8/2012 وتفاصيلها بالصندوق الشخصي ( عائلي </t>
  </si>
  <si>
    <t>قرضة من جواد الى الصندوق الرئيسي مبلغ 25000  في ./8/2012 ( ملاحظة : مسلمة لنور دالي مباشرة ونور أخبرنا بها )</t>
  </si>
  <si>
    <t>قرضة من أبو حسام الى الصندوق الرئيسي مبلغ 575000 في 15/8/2012</t>
  </si>
  <si>
    <t>قرضة من أبو حسام الى الصندوق الرئيسي مبلغ 25000 في 15/8/2012</t>
  </si>
  <si>
    <t>المبالغ المحولة من الصندوق الرئيسي / نهاية تموز + آب  عام 2012</t>
  </si>
  <si>
    <t>حركة الصندوق ليوم  الخميس 16/8/2012</t>
  </si>
  <si>
    <t>دفعة من مستودع كلينك سيتي (ع.ط جواد  )  في 29/8/2012 مبلغ 21000</t>
  </si>
  <si>
    <t>أجور شحن عينات أكياس من الصين  مكتب السمان</t>
  </si>
  <si>
    <t>نثريات نقل (بنزين سفر لحسياء  500+ غسيل سيارة 300+تنقلات متفرقة بيد شادي 400)</t>
  </si>
  <si>
    <t>قرضة من أبو حسام الى الصندوق الرئيسي مبلغ 50000 في 30/8/2012</t>
  </si>
  <si>
    <t xml:space="preserve">دفعة بيد جلال ع.ط أبو حسام مسددة له عن الراتب </t>
  </si>
  <si>
    <t>قرضة من أبو حسام الى الصندوق الرئيسي مبلغ 100000 في 30/8/2012</t>
  </si>
  <si>
    <t>صيانة سيارة الأودي بيد جلال</t>
  </si>
  <si>
    <t>قرضة من أبو حسام الى الصندوق الرئيسي مبلغ 16000 في 30/8/2012</t>
  </si>
  <si>
    <t xml:space="preserve">دفعة بيد نور دالي ( عن أعمال الميدان ) ( صار مسدد حتى تاريخه 106000 من أصل 121000) باقي له 15000 </t>
  </si>
  <si>
    <t>حركة الصندوق ليوم   الأربعاء والخميس 29/8/2012 و 30/8/2012</t>
  </si>
  <si>
    <t>دفعة بيد نديم طباطب عن الراتب مبلغ 20000 في 29/8/2012</t>
  </si>
  <si>
    <t>دفعة بيد صبحي ألفا عن الراتب مبلغ 18000 في 29/8/2012( تم ترصيد حسابه )</t>
  </si>
  <si>
    <t>دفعة لشادي صبح عن الراتب مبلغ 4020 في 29/8/2012</t>
  </si>
  <si>
    <t xml:space="preserve">تحويل للصندوق الشخصي مبلغ 3500 في 29/8/2012 و تحويل للصندوق الشخصي  مبلغ 5185 في 31/8/2012 </t>
  </si>
  <si>
    <t>سجل</t>
  </si>
  <si>
    <t>متابعة ان كانت من كلينك او من جواد</t>
  </si>
  <si>
    <t>المبالغ المحولة من الصندوق الرئيسي / أيلول  عام 2012</t>
  </si>
  <si>
    <t>حركة الصندوق ليوم   الأحد والاثنين  2/9/2012 و 3/9/2012</t>
  </si>
  <si>
    <t>مواصلات مساكن برزة شعلان 100+شعلان مزة أوتستراد 150  ( مراجعة شركة MTN + المركز الرئيسي )  + متفرقات بيد  يامن (مواصلات شعلان برزة مزرعة 175 ل.س + قابون شعلان مزرعة 225 + اتصالات 200 = 600 ل.س</t>
  </si>
  <si>
    <t>تحويل للصندوق الشخصي /حسام</t>
  </si>
  <si>
    <t>حركة الصندوق ليوم   الثلاثاء 4/9/2012</t>
  </si>
  <si>
    <t>قرضة من أبو حسام الى الصندوق الرئيسي مبلغ 5000 في 4/9/2012 بيدحسام</t>
  </si>
  <si>
    <t xml:space="preserve"> تحويل الى الصندوق الشخصي بيد حسام شخصي </t>
  </si>
  <si>
    <t xml:space="preserve"> </t>
  </si>
  <si>
    <t>حركة الصندوق ليوم   الأربعاء 5/9/2012</t>
  </si>
  <si>
    <r>
      <t xml:space="preserve">ملاحظة : كانت القرضة من أبو حسام مسجلة الى الصندوق الرئيسي مبلغ400000 ل.س وتم تقسيمها إلى  قرضة لشركة سيردا </t>
    </r>
    <r>
      <rPr>
        <b/>
        <u/>
        <sz val="10"/>
        <color rgb="FFFF0000"/>
        <rFont val="Arial"/>
        <family val="2"/>
      </rPr>
      <t>162000</t>
    </r>
    <r>
      <rPr>
        <sz val="10"/>
        <color theme="1"/>
        <rFont val="Arial"/>
        <family val="2"/>
      </rPr>
      <t xml:space="preserve">  ودفعة عن بيت مسك </t>
    </r>
    <r>
      <rPr>
        <b/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في 5/9/2012 بيد ع.ط جواد ( سدد منها مصاريف سيردا + 238000 ل.س لبيت مسك خاص بيروت  = 400000 ل.س</t>
    </r>
  </si>
  <si>
    <t>قرضة من أبو حسام الى الصندوق الرئيسي مبلغ 162000 في 5/9/2012 بيد ع.ط جواد ( سدد منها مصاريف سيردا  ( 43000+ 119000)</t>
  </si>
  <si>
    <r>
      <t xml:space="preserve">تخليص جمركي لبضاعة الصين ( مفروشات +عينات ) مبلغ 357000 ل.س  ملاحظة : تم تقسيم المبلغ بنسبة 3/2 لمفروشات بيروت بيت مسك = </t>
    </r>
    <r>
      <rPr>
        <u/>
        <sz val="10"/>
        <color rgb="FFFF0000"/>
        <rFont val="Arial"/>
        <family val="2"/>
      </rPr>
      <t>238000</t>
    </r>
    <r>
      <rPr>
        <sz val="10"/>
        <color theme="1"/>
        <rFont val="Arial"/>
        <family val="2"/>
      </rPr>
      <t xml:space="preserve"> ل.س + 3/1 لمفروشات دمشق </t>
    </r>
    <r>
      <rPr>
        <b/>
        <u/>
        <sz val="10"/>
        <color rgb="FFFF0000"/>
        <rFont val="Arial"/>
        <family val="2"/>
      </rPr>
      <t>119000</t>
    </r>
    <r>
      <rPr>
        <sz val="10"/>
        <color theme="1"/>
        <rFont val="Arial"/>
        <family val="2"/>
      </rPr>
      <t xml:space="preserve"> ل.س </t>
    </r>
  </si>
  <si>
    <t>تحويل الى الصندوق الشخصي في 5/9/2012 مبلغ 16500 ل.س</t>
  </si>
  <si>
    <t xml:space="preserve">شراء نسخة كاسبر  للابتوب / 1250/ </t>
  </si>
  <si>
    <t>حركة الصندوق ليوم   الخميس 6/9/2012</t>
  </si>
  <si>
    <t>قرضة من أبو حسام الى الصندوق الرئيسي مبلغ 15000 في 6/9/2012</t>
  </si>
  <si>
    <t>هواتف ( 6312454 مبلغ 10004+ خط 6301679 مبلغ 10481 + خط 6301680 مبلغ 4916 ) + علاقات حكومية 99= 25500  ملاحظة : ( سدد شادي منه 500 ل.س وتسدد له لاحقا")</t>
  </si>
  <si>
    <t>حركة الصندوق ليوم   السبت  8/9/2012</t>
  </si>
  <si>
    <t>قرضة من أبو حسام الى الصندوق الرئيسي مبلغ 25000 في 8/9/2012</t>
  </si>
  <si>
    <t xml:space="preserve">دفعة عن صيانة قطع من قطع غيار للمعمل ( ع.ط حسام ورامي ) </t>
  </si>
  <si>
    <t>حركة الصندوق ليوم   الاثنين  10/9/2012</t>
  </si>
  <si>
    <t>قرضة من جواد ( كلينك سيتي )الى الصندوق الرئيسي مبلغ 150000 في 10/9/2012</t>
  </si>
  <si>
    <t>تحويل الى المعمل ( لعيسى صليبي ) من أجل تسديد فواتير هاتف +مياه+....إلخ ( سيرسل الفواتير لاحقا" للمحاسبة )</t>
  </si>
  <si>
    <t xml:space="preserve">دفعة عن صيانة قطع من قطع غيار للمعمل ( ع.ط حسام ورامي ) ملاحظة : صار مجموع دفعاته 75000  ل.س حتى اليوم </t>
  </si>
  <si>
    <t>حركة الصندوق ليوم   الأربعاء  12/9/2012</t>
  </si>
  <si>
    <t>قرضة من أبو حسام ( ع.ط جواد )الى الصندوق الرئيسي مبلغ 30000 في 12/9/2012</t>
  </si>
  <si>
    <t xml:space="preserve">ترصيد صيانة الأودي بيد جلال من أصل 130000 ل.س </t>
  </si>
  <si>
    <t>قرضة من أبو حسام ( ع.ط جواد )الى الصندوق الرئيسي مبلغ 50000 في 12/9/2012</t>
  </si>
  <si>
    <t>دفعة عن الراتب بيد جلال في 12/9/2012 ع.ط جواد مسددة له</t>
  </si>
  <si>
    <t xml:space="preserve">شراء فاتورة كحول للمعمل ع.ط شادي 8000 +شراء غالونات عدد2 مبلغ 300 </t>
  </si>
  <si>
    <t>بنزين سيارة ( مصاريف سفر ) لسيارة حسام</t>
  </si>
  <si>
    <t>دفعة ايصال جمارك عن معاملة بدل خدمات عينات للبيان الجمركي ( سدد ع.ط يامن في 16/9/2012</t>
  </si>
  <si>
    <t>مواصلات لشادي شعلان مالكي كفرسوسة 150 + شعلان برامكة كفرسوسة مالكي شعلان 300 +  مواصلات ركن الدين شارع الثورة 100 في (9/9/2012) + مواصلات شادي كفرسوسة ركن الدين بيد شادي 13/9/2012 مبلغ 150 ( متفرقات ) + ( قرطاسية 2قلم حبر  100)</t>
  </si>
  <si>
    <t>تتمة فاتورة الهواتف ( 6312454 مبلغ 10004+ خط 6301679 مبلغ 10481 + خط 6301680 مبلغ 4916 ) + علاقات حكومية 99= 25500  ملاحظة : ( سدد شادي منه 500 ل.س وسددت له.</t>
  </si>
  <si>
    <t xml:space="preserve">تحويل للصندوق الشخصي بيد حسام شخصي </t>
  </si>
  <si>
    <t>حركة الصندوق ليوم   الأحد  16/9/2012</t>
  </si>
  <si>
    <t>تحويل للصندوق الشخصي بيد حسام شخصي ( 19980 + 50  )</t>
  </si>
  <si>
    <t>تسديد فواتير موبايل الشركة ( 97040) مع خطوط الثري جي</t>
  </si>
  <si>
    <t>قطعة صيانة للمعمل ( فاتورة شركة صفر ) بقيمة 3200 + اجرة توصيلها 100 = 3300  اسطوانة غاز فريون 22</t>
  </si>
  <si>
    <t>أجور ترحيل أغراض من الميدان ع.ط نور دالي 5/8</t>
  </si>
  <si>
    <t>دفعة بيد نور دالي عن أعمال مكتب الميدان9/8</t>
  </si>
  <si>
    <t xml:space="preserve">دفعة بيد نور دالي ( عن أعمال الميدان ) ( ترصيد حساب  من أصل 121000) </t>
  </si>
  <si>
    <t>دفعة بيد نور دالي ( عن أعمال الميدان ) ( ترصيد حساب  من أصل 121000)  6/9</t>
  </si>
  <si>
    <t>بيان بالمبالغ المدفوعة للسيد نور دالي عن تجهيز مكتب الميدان</t>
  </si>
  <si>
    <t>دفعة بيد نور دالي ( عن أعمال الميدان )15/8</t>
  </si>
  <si>
    <t xml:space="preserve">دفعة بيد نور دالي ( عن أعمال الميدان ) 12/8 </t>
  </si>
  <si>
    <t>دفعة بيد نور دالي ( عن أعمال الميدان ) ( صار مسدد حتى تاريخه 106000 من أصل 121000) باقي له 15000  بتاريخ 30/8</t>
  </si>
  <si>
    <t>الفاتورة</t>
  </si>
  <si>
    <t>925+926+928</t>
  </si>
  <si>
    <t>التاريخ</t>
  </si>
  <si>
    <t>المجموع الكلي</t>
  </si>
  <si>
    <t>فاتورة من نور دالي بقيمة 8500</t>
  </si>
  <si>
    <t>بيد يامن ( لمتابعة مور الجمارك )مواصلات جمارك 4 مرات + صحة ميسات مرتين = 700 + مصار اتصالات 300 بيد يامن ( متفرقات نثرية )</t>
  </si>
  <si>
    <t>حركة الصندوق ليوم الأربعاء 19/9/2012</t>
  </si>
  <si>
    <t>قرضة من أبو حسام ( ع.ط جواد )الى الصندوق الرئيسي مبلغ 120000 في 19/9/2012</t>
  </si>
  <si>
    <t>أجور تحويل الى فرنسا قيمة 35 يورو لفرنسا سعر التحويل ( 100 ل.س )</t>
  </si>
  <si>
    <t>تحويل إلى عيسى صليبي ع.ط جواد لمصاريف المعمل في 19/9/2012</t>
  </si>
  <si>
    <t>مع حسام 20000</t>
  </si>
  <si>
    <t>تحويل الى الصندوق الشخصي في 19/9/2012 مبلغ 12000</t>
  </si>
  <si>
    <t>دفعة بيد فراس 4000 من حسام في 19/9/2012</t>
  </si>
  <si>
    <t>مصاريف سفر بيد حسام ( بنزين لحسياء )</t>
  </si>
  <si>
    <t>حركة الصندوق ليوم الأحد 23/9/2012</t>
  </si>
  <si>
    <t>قرضة من أبو حسام إلى الصندوق الرئيسي مبلغ 100000 في 23/9/2012 بيد جلال</t>
  </si>
  <si>
    <t>دفعة عن الراتب بيد جلال</t>
  </si>
  <si>
    <t>حركة الصندوق ليوم الاثنين 24/9/2012</t>
  </si>
  <si>
    <t>قرضة ع.ط جواد ( من أبو حسام ) الى الصندوق الرئيسي مبلغ 150000 في 24/9/2012</t>
  </si>
  <si>
    <t>تحويل الى حساب محمود بيان لمصاريف المعمل ع.ط البنك في  24/9/2012( دفعة من الموانع عدد8  * 32500 =260000 ) باقي لهم 160000 ل.س</t>
  </si>
  <si>
    <t xml:space="preserve">صيانة سيارة السكودا </t>
  </si>
  <si>
    <t xml:space="preserve">شراء قطع كهرباء للمعمل ع.ط شادي لقسم الصيانة بالمعمل </t>
  </si>
  <si>
    <t>دفعة جزء من أتعاب معقب المعاملات في الاقتصاد ( معاملة الاجازة والاستيراد ) سددت ع.ط يامن له في 25/9/2012</t>
  </si>
  <si>
    <t>بنزين سيارة لسيارة حسام ع.ط شادي ( مصاريف نقل )</t>
  </si>
  <si>
    <t>شراء منظفات للمعمل  فاتورة 8500 + شراء فاتورة من سانيتا 7300</t>
  </si>
  <si>
    <t xml:space="preserve">شراء ورق ماعون للمعمل علبتين </t>
  </si>
  <si>
    <t xml:space="preserve">قرضة من أبو حسام إلى الصندوق الرئيسي مبلغ3000 كان قد أخذ 5000 في 25/9/2012 بيد حسام ( سدد منها 2000 قرضة شخصي + 3000 لبيت مسك </t>
  </si>
  <si>
    <t xml:space="preserve">تحويل للصندوق الشخصي بيد حسام </t>
  </si>
  <si>
    <t xml:space="preserve">حركة الصندوق ليوم الخميس  27/9/2012 </t>
  </si>
  <si>
    <t>قرضة ع.ط جواد ( من أبو حسام ) الى الصندوق الرئيسي مبلغ 250000 في27/9/2012</t>
  </si>
  <si>
    <t>تحويل الى محمود بيان من أجل ترصيد هواتف المعمل (اودعت في حسابه بالبنك ) في 27/9/2012</t>
  </si>
  <si>
    <t xml:space="preserve">دفعة عن الراتب بيد فراس حولت ع.ط شحنها للاذقية </t>
  </si>
  <si>
    <t>ترجمة 800 أوراق من الفرنسي الى العربي ع.ط مكتب البارودي</t>
  </si>
  <si>
    <t>حركة الصندوق ليوم الأحد في 30/9/2012</t>
  </si>
  <si>
    <t>قرضة ع.ط أبو حسام الى الصندوق الرئيسي مبلغ 25000 في 2/9/2012</t>
  </si>
  <si>
    <t>دفعة بيد نور دالي عن اعمال بالميدان في 30/9/2012</t>
  </si>
  <si>
    <t xml:space="preserve">شراء طقم محابر لطابعة المكتب </t>
  </si>
  <si>
    <t>تنقلات بيد شادي ( اجرة تكسي بيد اسماعيل من صحنايا لدمشق 500 +  مواصلات ركن الدين كفرسوسة شعلان ركن الدين 400 + مواصلات عن 29/9/2012 مبلغ  200 + مواصلات الأسبوع القادم 350  ( مواصلات كفرسوسة مالكي شعلان 150 في 18/9/2012 +  مواصلات شعلان عباسيين شعلان 200 في 19/9/2012)+ تنقلات بيد شيرين لتسديد فاتورة الهاتف ( 100 )</t>
  </si>
  <si>
    <t>حركة الصندوق ليوم الخميس 20/9/2012</t>
  </si>
  <si>
    <t>تعديلها مع شيريت كانت 20000 لمحمود صارت 21000 لعيسى</t>
  </si>
  <si>
    <t>تحويل الى صندوق المصاريف الشخصية  مبلغ 153050 في 30/10/2012</t>
  </si>
  <si>
    <t>لتسديد الموبايلات الخاصة بالشركة</t>
  </si>
  <si>
    <t>ثمن طابعة الباركود</t>
  </si>
  <si>
    <t>المبالغ المحولة من الصندوق الرئيسي / تشرين1  عام 2012</t>
  </si>
  <si>
    <t>قرضة من ابو حسام من بنك قطر</t>
  </si>
  <si>
    <t>قرضة من ابو حسام من بنك ببيبلوس</t>
  </si>
  <si>
    <t>دفعة كلينك سيتي/جواد</t>
  </si>
  <si>
    <t>صندوق المعمل /عيسى عن طريق حسام</t>
  </si>
  <si>
    <t>ابو حسام ردت من المبلغ</t>
  </si>
  <si>
    <t>جواد شخصي أجور سفر الى بيروت</t>
  </si>
  <si>
    <t>1800دولار امريكي الى صادق zmc من ثمن الاكياس</t>
  </si>
  <si>
    <t>صندوق المعمل الى عيسى ع.ط شادي</t>
  </si>
  <si>
    <t>شخصي جلال</t>
  </si>
  <si>
    <t>صندوق المعمل الى عيسى ع.ط حسام</t>
  </si>
  <si>
    <t>شخصي عائلي الى بيت بيروت تلبيس الفرش</t>
  </si>
  <si>
    <t>فواز جبري ثمن ملح للمعمل</t>
  </si>
  <si>
    <t>الى ارامكس اجار شحن</t>
  </si>
  <si>
    <t>مسحوب شخصي جلال</t>
  </si>
  <si>
    <t>مسحوب شخصي جواد</t>
  </si>
  <si>
    <t>نور دالي عن مكتب الميدان</t>
  </si>
  <si>
    <t>قرضة من ابو حسام من بنك ببيلوس</t>
  </si>
  <si>
    <t>رد جزء من القرضة بيد ماجد دعدع</t>
  </si>
  <si>
    <t xml:space="preserve">جواد شخصي </t>
  </si>
  <si>
    <t>تتمة ثمن الأكياس ع.ط حسام ZMC 5500$</t>
  </si>
  <si>
    <t>دفعة من زكريا الأزهري حوالة عن طريق شركة الهرم</t>
  </si>
  <si>
    <t>شركة البركة للكراتين</t>
  </si>
  <si>
    <t>كلينك سيتي دفعة</t>
  </si>
  <si>
    <t>اجور حوالة من الهرم 600+450</t>
  </si>
  <si>
    <t>نمصاريف تعبئة +وقود</t>
  </si>
  <si>
    <t>لصاقات اكياس الصين</t>
  </si>
  <si>
    <t>شخصي</t>
  </si>
  <si>
    <t>مبيعات كلينك سيتي</t>
  </si>
  <si>
    <t>عمولة بيع كلينك سيتي</t>
  </si>
  <si>
    <t>مستلزمات انتاج</t>
  </si>
  <si>
    <t>رواتب موطنين تسكير5+6+7+ ايام عمل انتاج من شهر 10</t>
  </si>
  <si>
    <t>رواتب غير موطنين تسكير 5+6+7</t>
  </si>
  <si>
    <t>شخصي حسام</t>
  </si>
  <si>
    <t>تخليص جمركي</t>
  </si>
  <si>
    <t>ايراد فرق ايداع بنك</t>
  </si>
  <si>
    <t>دفعة بشهر 10</t>
  </si>
  <si>
    <t>مبيعات الأزهري</t>
  </si>
  <si>
    <t>تخليص الأكياس 39750تعادل 530دولار +18000 ل.س</t>
  </si>
  <si>
    <t>حسام شخصي</t>
  </si>
  <si>
    <t>تصليح الغلق بتوسع المستودع بالمعمل</t>
  </si>
  <si>
    <t>مبيعات رانيا العقيل</t>
  </si>
  <si>
    <t>اجرة حوالة الازهري</t>
  </si>
  <si>
    <t>جواد شخصي</t>
  </si>
  <si>
    <t>رسوم جمركية لتخليص الاكياس</t>
  </si>
  <si>
    <t>دفعة من شحن الاكياس تعادل 6000 دولار</t>
  </si>
  <si>
    <t xml:space="preserve">صندوق المعمل بيد عيسى في أول الشهر </t>
  </si>
  <si>
    <t>تتمة رواتب غير موطنين حسيا حولت الى عيسا</t>
  </si>
  <si>
    <t>رواتب الموطفين الموطنين ختى نهاية شهر 10</t>
  </si>
  <si>
    <t>رواتب موظفين غير موطنين شيرين 53900+فراس 77500+يامن 42900+احمد نحاس 20000+مازن 17000</t>
  </si>
  <si>
    <t>جلال دفعة على الراتب</t>
  </si>
  <si>
    <t>ليلاس فرق رواتب سابقة</t>
  </si>
  <si>
    <t>فواتير موبايلات</t>
  </si>
  <si>
    <t>جراثيم</t>
  </si>
  <si>
    <t>حسام شخصي موبايلات</t>
  </si>
  <si>
    <t>صندوق المعمل عيسى</t>
  </si>
  <si>
    <t>اصلاح الغلق</t>
  </si>
  <si>
    <t>جواد</t>
  </si>
  <si>
    <t>محمود بيان صيانة</t>
  </si>
  <si>
    <t>يحيى دفعة مطبوعات</t>
  </si>
  <si>
    <t>قرضة من ابو حسام</t>
  </si>
  <si>
    <t>دفعة ابو علاء /احمد الخوام تصليح الاوتوكلاف ايصال تا 7-10-2012</t>
  </si>
  <si>
    <t>قرضة من جواد</t>
  </si>
  <si>
    <t>مواصلات شادي مزة -مرجة-شعلان+سوزوكي العصرونية -المزة+600متفرقة+200باركينغ</t>
  </si>
  <si>
    <t>شخصي حسام اركيلة</t>
  </si>
  <si>
    <t>غالون بلاستيك عدد4</t>
  </si>
  <si>
    <t>كحول /فاتور/ شادي</t>
  </si>
  <si>
    <t>قطع كهرباء /فاتورة/شادي</t>
  </si>
  <si>
    <t>جاوية قمامة 100 لتر عدد4</t>
  </si>
  <si>
    <t>قرطاسية فرد لزيق +أقلام ماركة/فاتورة/شادي</t>
  </si>
  <si>
    <t>مروحة صناعية عدد 2</t>
  </si>
  <si>
    <t>بيد نور دالي دفعة من حساب الميدان</t>
  </si>
  <si>
    <t>قرضة من جواد/كلينك سيتي بيد شادي صبيح</t>
  </si>
  <si>
    <t>قطع كهرببائية للمعمل ع/ط شادي</t>
  </si>
  <si>
    <t>مواصلات شادي مع سوزوكي</t>
  </si>
  <si>
    <t>ايداع المصرف الدولي للتجارة والتمويل /بحساب حسام قوائد جاري مدين</t>
  </si>
  <si>
    <t>دفعة من ابو حسام بتاريخ 7-11</t>
  </si>
  <si>
    <t>تتمة شحن الكونتينر الأكياس 2300دولار صاروو 8300دولار</t>
  </si>
  <si>
    <t xml:space="preserve">قرضة من أبو حسام </t>
  </si>
  <si>
    <t>دفعة من جواد-كلينك سيتي</t>
  </si>
  <si>
    <t>صندوق المعمل -عيسى صليبي تحويل ايداع في حسابه</t>
  </si>
  <si>
    <t>حسام شخصي-ش</t>
  </si>
  <si>
    <t>فلاتر عدد4 من عند نقولا نعمان</t>
  </si>
  <si>
    <t>باسم صالح دفعة من حسابه باقي له 15000 مع شغل السيرفر</t>
  </si>
  <si>
    <t>حسام شخصي /*ي باقي  39300</t>
  </si>
  <si>
    <t>هارد 500 G.B للسيرفر W.D ع.ط باسم صالح</t>
  </si>
  <si>
    <t>قرضة من عمو ابو حسام قيمة 10000 يورو لتحويلها لشركة نابكو السعودية</t>
  </si>
  <si>
    <t>تحويل 10000يورو دفعة من ثمن الاوفراب قيمة الفاتورة 97570 ريال سعودي</t>
  </si>
  <si>
    <t>دفعة من كلينك سيتي</t>
  </si>
  <si>
    <t>مواصلات</t>
  </si>
  <si>
    <t>حسام شحصي</t>
  </si>
  <si>
    <t xml:space="preserve"> حسام </t>
  </si>
  <si>
    <t>قسط بيت مسك /مسحوب عائلي تعادل 1200$</t>
  </si>
  <si>
    <t xml:space="preserve">مسحوب شخصي حسام </t>
  </si>
  <si>
    <t>قرضة من كلينك سيتي 6000$</t>
  </si>
  <si>
    <t>عامر المصري موانع</t>
  </si>
  <si>
    <t>صيانة UPS عند يحيى</t>
  </si>
  <si>
    <t>اكرامية للمحافظة ع.ط نور دالي</t>
  </si>
  <si>
    <t>م.نقل الى حسيا</t>
  </si>
  <si>
    <t>دقعة مطبوعات صاروو 115500</t>
  </si>
  <si>
    <t>سليمان اخوان مبيعات</t>
  </si>
  <si>
    <t>م.شحن للغبرة عن شحنة المواساة</t>
  </si>
  <si>
    <t>ايداع سورية والمهجر شركة</t>
  </si>
  <si>
    <t xml:space="preserve">قرضة من كلينك سيتي </t>
  </si>
  <si>
    <t>تنقلات بيد يامن</t>
  </si>
  <si>
    <t>موبايلات الشركة06+02+017+013+09+01+04+012+015+016+07+014+05+0943801384+0941996209</t>
  </si>
  <si>
    <t>حسام شخصي موبايل 0944214912</t>
  </si>
  <si>
    <t>بيد باسم صالح ترصيد اجور الصيانة حتى تاريخه</t>
  </si>
  <si>
    <t>من حسابنا في سورية والمهجر</t>
  </si>
  <si>
    <t>ثمن 23 طن من الفيول اشعار ايداع تجاري 1435991</t>
  </si>
  <si>
    <t xml:space="preserve">من البنك الى صندوق المعمل </t>
  </si>
  <si>
    <t>بيد احمد اوطه باشي عن صيانة طفايات الحريق في المعمل تم حسم 2000</t>
  </si>
  <si>
    <t>دفعة من حسام بتاريخ 20-11 مع 10000 لدفعها اكرامية</t>
  </si>
  <si>
    <t>حركة الصندوق ليوم الاثنين في 26/11/2012</t>
  </si>
  <si>
    <t>حركة الصندوق ليوم الثلاثاء في 27/11/2012</t>
  </si>
  <si>
    <t>حركة الصندوق ليوم الأربعاء في 28/11/2012</t>
  </si>
  <si>
    <t>قيد مركبة +مواصلات من المواصلات للاودي</t>
  </si>
  <si>
    <t>اكراميات مخابر الصحة ع.ط شادي</t>
  </si>
  <si>
    <t>شعلان-عدوي شعلان +مزة شعلان+شعلان ميسات شعلان</t>
  </si>
  <si>
    <t>المبالغ المحولة من الصندوق الرئيسي / كانون 1  عام 2012</t>
  </si>
  <si>
    <t>اجور جوالة الفيول في التجاري السوري</t>
  </si>
  <si>
    <t>رواتب حسام41000+4000 باقي 36000 ي شهر 10</t>
  </si>
  <si>
    <t>الاحد 9/12/2012</t>
  </si>
  <si>
    <t>ملح من عند فواز جبري</t>
  </si>
  <si>
    <t>حسام شخصي /رواتب</t>
  </si>
  <si>
    <t>مقبوض من كلينك سيتي</t>
  </si>
  <si>
    <t>بيد نور دالي ترصيد صيانة مكتبنا في الميدان</t>
  </si>
  <si>
    <t>فوائد البنك الدولي للتجارة والتمويل /ايصال بيد فراس</t>
  </si>
  <si>
    <t>بيد شادي دفعة من فاتورة موبايله</t>
  </si>
  <si>
    <t>دفعة لصندوق المعمل بيد عيسى</t>
  </si>
  <si>
    <t>دفعة من رواتب الغير موطنين بيد عيسى</t>
  </si>
  <si>
    <t>بيد محمود بيان صندوق الصيانة</t>
  </si>
  <si>
    <t>رواتب موظفي الشام 75000 جلال+139000 حسام+8000 يامن+4125 شادي+38000فراس</t>
  </si>
  <si>
    <t>رد مبالغ مدفوعة لصيانة مكتب الميدان من صندوق ابو حسام/ رد قرضة لأبو حسام</t>
  </si>
  <si>
    <t>رواتب موطنين حمص</t>
  </si>
  <si>
    <t>ثمن 5 طن ديسكرويز من عند جهاد عوض 6500يورو*108.99</t>
  </si>
  <si>
    <t>ايداع بحساب الرواتب/شركة</t>
  </si>
  <si>
    <t>دفعة بيد حسام من مشفى الموساة</t>
  </si>
  <si>
    <t>سجلات تجارية بيد شادي</t>
  </si>
  <si>
    <t>ايداع بحساب الشركة في سورية والمهجر</t>
  </si>
  <si>
    <t>من كلينك سيتي بتاريخ 9/12 أجار عتالة سيارة سيرومات المواساة</t>
  </si>
  <si>
    <t>من كلينك سيتي بتاريخ 9/12 أجار  سيارة سيرومات المواساة</t>
  </si>
  <si>
    <t>من كلينك سيتي بتاريخ 9/12 دفعت لمازن عن سيرومات المواساة</t>
  </si>
  <si>
    <t>9--17/12/2012</t>
  </si>
  <si>
    <t>من كلينك سيتي بتاريخ 9/13 دفعت لمازن تصوير قطاع عام</t>
  </si>
  <si>
    <t>حركة بيع وشراء لسامر طوير عن طريق فراس للمعالجة</t>
  </si>
  <si>
    <t>ايداع بحسابنا في سورية والمهجر من قبل فراس حداد 2000360</t>
  </si>
  <si>
    <t>سحب من حسابنا في سورية والمهجر بيد حسام دعدع 2000360</t>
  </si>
  <si>
    <t>تصليح السكودا ع طريق شادي</t>
  </si>
  <si>
    <t>ثمن دواليب للسكودا 29000-2000قديم</t>
  </si>
  <si>
    <t>من البنك 2000360بيد يامن راتب فراس وشيرين</t>
  </si>
  <si>
    <t>تتمة راتب فراس بمعرفة حسام</t>
  </si>
  <si>
    <t>تتمة راتب شيرين بمعرفة حسام</t>
  </si>
  <si>
    <t>تحويل من الحساب 2000360 الى حساب الموظفين تتمة مستحقات الموطنين حتى نهاية شهر 11-2012</t>
  </si>
  <si>
    <t>من كلينك ستي دفعة لشوفير سيارة السكر الى حسيا</t>
  </si>
  <si>
    <t>من البنك 2000360 بيد يامن</t>
  </si>
  <si>
    <t>لابوتيك بيد وسيم داوود باقي له 50000</t>
  </si>
  <si>
    <t>غسان بيطار دفعة من عقد التأمين</t>
  </si>
  <si>
    <t>دفعة من رواتب حسام باقي له 390648</t>
  </si>
  <si>
    <t>بيد جواد 180000 اكراميات+100000 شحن 25000كيس مقدما+20000 مع جواد</t>
  </si>
  <si>
    <t>من كلينك سيتي بتاريخ 9/13 دفعت لمازن دفتر شروط للمناقصة</t>
  </si>
  <si>
    <t>من كلينك سيتي بتاريخ 9/12 دفعت لمازن هدايا للجنة المناقصة /مواساة</t>
  </si>
  <si>
    <t>ثمن فلاتر عن طريق حسام</t>
  </si>
  <si>
    <t>كفر شوز قدمي عن طريق شادي</t>
  </si>
  <si>
    <t>مواصلات شادي</t>
  </si>
  <si>
    <t>حوالة من سورية والمهجر الى شركة البركة اشعار 25/19141651</t>
  </si>
  <si>
    <t>سحب من سورية والمهجر من قبل حسام دعدع 26/19141651</t>
  </si>
  <si>
    <t>بيد حسام دفعة عن الراتب باقي له378798</t>
  </si>
  <si>
    <t>من كلينك سيتي دفعة</t>
  </si>
  <si>
    <t>بيد حسام دفعة عن الراتب باقي 103798</t>
  </si>
  <si>
    <t>يحيى دفعة من اللولصق باقي 46500</t>
  </si>
  <si>
    <t>يحيى  ترصيد قيمة اللواصق قيمة الطبعة 230000</t>
  </si>
  <si>
    <t>اجار  نقل سيارة السكر الى حسيا</t>
  </si>
  <si>
    <t>مة</t>
  </si>
  <si>
    <t>رسم طابع مناقصة مشفى المواساة دفع من جواد</t>
  </si>
  <si>
    <t>قرضة من أبو حسام عن طريق جواد</t>
  </si>
  <si>
    <t xml:space="preserve">ثمن هدايا طبية </t>
  </si>
  <si>
    <t>ثمن هدايا طبية  ايداع سورية والمهجر</t>
  </si>
  <si>
    <t>كراتين</t>
  </si>
  <si>
    <t>نثريات كياس/مواد انتاجية مساعدة مصاريف</t>
  </si>
  <si>
    <t xml:space="preserve">دفعة  بيد عيسى دفع منا 61000 كراتين+10000 نثريات اكياس بدل الاوفراب+39000 بيد فراس صندوق </t>
  </si>
  <si>
    <t>تحويل من الحساب 2000360 الى حساب عيسى صليبي 150000مالية  بيد فراس حداد+360436 تتمة مستحقات غير موطنين حسيا حتى نهاية 11-2012+18200مواصلات فراس+58900مواصلات عيسى</t>
  </si>
  <si>
    <t>صندوق فراس 39000 بقية حساب الكراتين من عيسى+150000 كانت لتدفع للمالية بقيت معه صندوق</t>
  </si>
  <si>
    <t>دفعة كراتين البركة عن طريق فراس حداد</t>
  </si>
  <si>
    <t>ترصيد كراتين البركة عن طريق فراس حداد</t>
  </si>
  <si>
    <t xml:space="preserve">اطعام يومين بيد ارهف </t>
  </si>
  <si>
    <t>اطعام 3 ايام عم طريق فراس حداد تنين300 +تلاتا4000+5000اربعاء 24+25+26/ 12</t>
  </si>
  <si>
    <t>اجازات دريد عنطريق فراس</t>
  </si>
  <si>
    <t>اكياس نايلون بدل الاوفراب ع.ط فراس</t>
  </si>
  <si>
    <t>رواتب مستقيلين ماهر+محمد الخوجة</t>
  </si>
  <si>
    <t>مصاريف مالية بيد عمر</t>
  </si>
  <si>
    <t>طوابع سجل تجاري+اكرامية</t>
  </si>
  <si>
    <t>دفعة صيانة ابو علاء الخوام باقي له 27000</t>
  </si>
  <si>
    <t>ترصيد رواتب محمود بيان السابقة</t>
  </si>
  <si>
    <t>لوصق</t>
  </si>
  <si>
    <t>مرتجع 240$ عن طريق فراس كانت بدل منامة البضاعة في المرفأ</t>
  </si>
  <si>
    <t>بيد فراس11000 تتمة نقل البضاعة من اللاذقية الى حسيا مدفوعة منه بقي معه 8600+6875</t>
  </si>
  <si>
    <t>مصروف مبيعات/قطاع عام</t>
  </si>
  <si>
    <t>حسام شخصي /رواتب 19500+15000+12000</t>
  </si>
  <si>
    <t>صندوق فراس</t>
  </si>
  <si>
    <t>تحويل من صندوق عيسى الى صندوق فراس</t>
  </si>
  <si>
    <t>اطعام موظفين 24+25+26 +كسر اطعام بيد ارهف</t>
  </si>
  <si>
    <t>بنزين للفان</t>
  </si>
  <si>
    <t>رصيد اكياس نايلون بدل الاوفراب</t>
  </si>
  <si>
    <t>رشاوى مالية /حسيا</t>
  </si>
  <si>
    <t>اطعام 27+28+30+31</t>
  </si>
  <si>
    <t>دفعة من قيمة فواتير جديدة لكراتين البركة 3986 كرتونة</t>
  </si>
  <si>
    <t>اكياس نايلون فاتورة جديدة 185.5 ك.غ</t>
  </si>
  <si>
    <t>زكاة</t>
  </si>
  <si>
    <t>اتصالات</t>
  </si>
  <si>
    <t>بنزين</t>
  </si>
  <si>
    <t>كفر شووز</t>
  </si>
  <si>
    <t>اكرامية شحن</t>
  </si>
  <si>
    <t>سورية والمهجر فراس بناريخ 30-12</t>
  </si>
  <si>
    <t>رواتب حسام رصيد</t>
  </si>
  <si>
    <t>دفعة من الازهري بتاريخ 27/12</t>
  </si>
  <si>
    <t>دفعة من الازهري بتاريخ 29/12</t>
  </si>
  <si>
    <t>دفعة من الازهري بتاريخ 30/12</t>
  </si>
  <si>
    <t>الرصيد بتاريخ 31-12-2012</t>
  </si>
  <si>
    <t>المجموع</t>
  </si>
  <si>
    <t>مواصلات واتصالات بيد يامن</t>
  </si>
  <si>
    <t>المبالغ المحولة من الصندوق الرئيسي / كانون 2  عام 2013</t>
  </si>
  <si>
    <t>حوالة من الازهري باسم حسام دعدع من الهرم اشعار 494151</t>
  </si>
  <si>
    <t>اجور حوالة زكريا الازهري بالهرم</t>
  </si>
  <si>
    <t>ايداع سورية والمهجر شادي صبيح 2000360 اشعار 3466439/516</t>
  </si>
  <si>
    <t>بيد شادي ترجمة عربي فرنسي /عند عبد المجيد بارودي</t>
  </si>
  <si>
    <t>بيد يحيى 250 دولار أجار سيرفر</t>
  </si>
  <si>
    <t>تتمة مستلزمات انتاج من عمد رامي تم دفع 9000 من جواد</t>
  </si>
  <si>
    <t>تصليح اقفال الدروج عن طريق شادي</t>
  </si>
  <si>
    <t>500$من ابو حسام سددت كدفعة عن راتب جلال</t>
  </si>
  <si>
    <t>شيك من مشفى المواساة باسم حسام دعدع</t>
  </si>
  <si>
    <t>ايداع سورية والمهجر شيك المواساة بالحساب 2000360</t>
  </si>
  <si>
    <t>تحويل إلى فرنسا من أجل الأوتوكليف ( شركة TBM ) تحويل 6240 يورو سعر التحويل 100 ل.س/قطع غيار عند حسام</t>
  </si>
  <si>
    <t xml:space="preserve">250دولار من كلينك سيتي دفعت ليحيى بتاريخ 27/11 اجار السيرفر </t>
  </si>
  <si>
    <t>مصاريف سيرفر 250دولار ليحيى</t>
  </si>
  <si>
    <t>دفعة لسيبكس 5000 يورو 110.07</t>
  </si>
  <si>
    <t xml:space="preserve">سحب شيك من سورية والمهجر </t>
  </si>
  <si>
    <t>بيد جواد من اجل المناقصة</t>
  </si>
  <si>
    <t>دفعة راتب احمد كيلاني</t>
  </si>
  <si>
    <t>فرق راتب سمهر البوشي</t>
  </si>
  <si>
    <t xml:space="preserve">بنزين للفان </t>
  </si>
  <si>
    <t>مازوت للباص</t>
  </si>
  <si>
    <t>اطعام يوجد كشوفات</t>
  </si>
  <si>
    <t>اتصالات ارهف500+ 200 هاشم</t>
  </si>
  <si>
    <t>اطعام 1/1 مالك+رضى+وائل +هاشم+خالد</t>
  </si>
  <si>
    <t>مصاريف زراعة بيد وائل</t>
  </si>
  <si>
    <t>بنزين لايلي /السائق</t>
  </si>
  <si>
    <t>حوالة بنكية من سامر طوير ترصيد فاتورة بنفس التاريخ 2000360</t>
  </si>
  <si>
    <t>شحن عن طريق سامر</t>
  </si>
  <si>
    <t>سحب من سورية والمهجر بيد حسام</t>
  </si>
  <si>
    <t>ابو حسام بيده رد دفعة من راتب جلال</t>
  </si>
  <si>
    <t>عقد الحشرات الزيات 11 شهر/ بدون ثبوتية</t>
  </si>
  <si>
    <t>رواتب غ,موطنين دمشق/بدون ثبوتية</t>
  </si>
  <si>
    <t>6000دولار من كلينك سيتي</t>
  </si>
  <si>
    <t>2000دولار دفعت لبيت مسك عن طريق حسام</t>
  </si>
  <si>
    <t>دفعة من الصيانة بيد رامي ع.ط حسام</t>
  </si>
  <si>
    <t>ثبوتية</t>
  </si>
  <si>
    <t>تحويل رواتب الموطنين عن شهر 12-2012</t>
  </si>
  <si>
    <t>التجاري السوري 1160008 فوائد</t>
  </si>
  <si>
    <t xml:space="preserve">ترسيم وتامين الفان/ع.ط حسام غسان بيطار </t>
  </si>
  <si>
    <t>محمود بيان/بمعرفة حسام</t>
  </si>
  <si>
    <t>سحلات تجارية بيد ابو معتز باقي له 23000</t>
  </si>
  <si>
    <t>حسام شخصي تتمة حساب نور تصليح الصحية</t>
  </si>
  <si>
    <t>الرصيد 4000 دولار تعادل 400000</t>
  </si>
  <si>
    <t>163485تعادل 1500يورو</t>
  </si>
  <si>
    <t>هاتف بيت حسام 2137371 د4-2012</t>
  </si>
  <si>
    <t>هواتف المعمل 39720 د2+3+4/ 2012+37490 ميدان د3+4/ 2012</t>
  </si>
  <si>
    <t>نثريات بمقسم الهاتف ع.ط شادي</t>
  </si>
  <si>
    <t>دفعة مبيعات من كلينك سيتي /جواد</t>
  </si>
  <si>
    <t>ايداع 2000360 من جواد دعدع</t>
  </si>
  <si>
    <t>حولت الى محمود بيان 27000رصيد ابو علاء الخوام +10000 اصلاح كهرباء المعمل</t>
  </si>
  <si>
    <t>حولت الى عيسى صليبي صندوق معمل</t>
  </si>
  <si>
    <t>سحب م بنك سورية والمهجر /شادي صبيح</t>
  </si>
  <si>
    <t>سجلات تجارية للشركاء عن عام 2013</t>
  </si>
  <si>
    <t>دفعة من موبايل شادي</t>
  </si>
  <si>
    <t>دفعة من جواد عن المبيعات بحساب حسام في البنك سورية والمهجر</t>
  </si>
  <si>
    <t>موبايل حسام +دفعة مقدمة3900</t>
  </si>
  <si>
    <t>كلينك شحن الفاتورة بتاريخ 25-12</t>
  </si>
  <si>
    <t>شحن فاتورة كلينك بتاريخ 25-12</t>
  </si>
  <si>
    <t>كلينك سيتي شراء بطاربات الاوفراب</t>
  </si>
  <si>
    <t>بطاريات لزوم الاوفراب</t>
  </si>
  <si>
    <t>حسام شخصي بسكوت</t>
  </si>
  <si>
    <t>كلينك سيتي نقل سيرومات الموساة</t>
  </si>
  <si>
    <t>نقل سيرومات داخلي</t>
  </si>
  <si>
    <t>كلينك مدفوعة ليحيى ثمن محابر للطابعات</t>
  </si>
  <si>
    <t>ليحيى مدفوعة من كلينك ثمن محابر للطابعات</t>
  </si>
  <si>
    <t>6000 دولار</t>
  </si>
  <si>
    <t>1500يورو</t>
  </si>
  <si>
    <t>كلينك سيتي شراء بسكوت</t>
  </si>
  <si>
    <t>من كلينك سيتي لدفع فواتي الموبايل</t>
  </si>
  <si>
    <t>بيد رامي ترصيد حساب وفق كشف الحساب /باقي له الاتعاب</t>
  </si>
  <si>
    <t>سحب من البنك من شادي صبيح 3473377</t>
  </si>
  <si>
    <t xml:space="preserve">تحويل  الى حساب عيسى صليبي ع.ط شادي </t>
  </si>
  <si>
    <t>تحويل لحساب ابراهيم خليل جرجس ثمن فاتورة منظفات</t>
  </si>
  <si>
    <t>رشوى للمصرف الصناعي ع.ط فراس</t>
  </si>
  <si>
    <t>بيد ابو حسام ثريات بيت مسك</t>
  </si>
  <si>
    <t>بيد رامي ترصيد  الاتعاب</t>
  </si>
  <si>
    <t>تحويل  الى حساب محمود بيان ع.ط شادي 13000 لف مضخة فيول +1000 شخصي مع حسام+1000مدور</t>
  </si>
  <si>
    <t>من سورية والمهجر 3474850 بيد يامن فرهود</t>
  </si>
  <si>
    <t>سيرفر 250دولار بيد يحيى</t>
  </si>
  <si>
    <t>حسام شخصي من الرواتب</t>
  </si>
  <si>
    <t>مواصلات ادارية بيد يامن</t>
  </si>
  <si>
    <t>اتصالات بيد يامن</t>
  </si>
  <si>
    <t>50000وسيم لابوتيك +163485تعادل 1500يورو+25000عبد القادر بنات+42000مع حسام+18000مع يامن لدفع الفواتير وشراء شاحن لابتوب</t>
  </si>
  <si>
    <t>لابوتيك ترصيد حساب بيد وسيم ابو داوود</t>
  </si>
  <si>
    <t>فواتير موبايل عدا خط G3</t>
  </si>
  <si>
    <t>فوائد مودعة بحساب المصرف التجاري</t>
  </si>
  <si>
    <t>ايداع سورية والمهجر</t>
  </si>
  <si>
    <t>الرصيد 3700 دولار تعادل 370000</t>
  </si>
  <si>
    <t xml:space="preserve"> +163485تعادل 1500يورو+25000عبد القادر بنات+72000مع حسام+4800مع يامن  وشراء شاحن لابتوب</t>
  </si>
  <si>
    <t>100$+200$ اجور نقل التريات وتركيب التريات</t>
  </si>
  <si>
    <t>100$ بيد جلال عن راتب شهر 2</t>
  </si>
  <si>
    <t>250$حسام شخصي+400$حسام شخصي</t>
  </si>
  <si>
    <t>2000$ اجور نقل الاوفراب من السعودية الى حسيا</t>
  </si>
  <si>
    <t>1000يورو دفعة للمحامية عن دعوة فرنسا</t>
  </si>
  <si>
    <t>ابو حسام اجور نقل التريات وتركيب التريات</t>
  </si>
  <si>
    <t>هيثم الملا عن مكتب الميدان بالمحافظة</t>
  </si>
  <si>
    <t>300دولار+500يورو+44000مع حسام+4800مع يامن+25000مع فراس لدفعها لعبد القادر بنات</t>
  </si>
  <si>
    <t>300دولارب30000+500يورو ب54495 لمثنى فتيح دفعة عن الحساب</t>
  </si>
  <si>
    <t>قرضة من أبو حسام ( ع.ط جواد )الى الصندوق الرئيسي مبلغ 30000 في 12/9/2012 عدلت كلينك</t>
  </si>
  <si>
    <t>من ابو حسام بيد جلال عن الراتب</t>
  </si>
  <si>
    <t>من ابو حسام بيد جلال</t>
  </si>
  <si>
    <t>بيد جلال دفعة عن الراتب</t>
  </si>
  <si>
    <t>من ابو حسام بيد جلال 200$</t>
  </si>
  <si>
    <t>بيد جلال دفعة عن الراتب 200$</t>
  </si>
  <si>
    <t>من سورية والمهجر</t>
  </si>
  <si>
    <t>بيد حسام دفعة عن الراتب</t>
  </si>
  <si>
    <t>تحويل رواتب الموظفين الموطنين</t>
  </si>
  <si>
    <t>25000مع فراس+4800مع يامن</t>
  </si>
  <si>
    <t>رواتب غ.موطنين فراس</t>
  </si>
  <si>
    <t xml:space="preserve">سحب من البنك </t>
  </si>
  <si>
    <t>دفعة على خدمات الصيانة 2013 عبد القادر بنات بدون ايصال ع.ط فراس</t>
  </si>
  <si>
    <t xml:space="preserve">مواصلات شادي </t>
  </si>
  <si>
    <t>طرد من تركيا</t>
  </si>
  <si>
    <t>من كلينك تتمة ثمن القلاتر</t>
  </si>
  <si>
    <t>تتمة ثمن الفلاتر مدفوعة من كلينك</t>
  </si>
  <si>
    <t>من كلينك بيد السائق بنزين للفان</t>
  </si>
  <si>
    <t>من كلينك اجور شحن حمص-دمشق+اجور تنزيل وتحميل</t>
  </si>
  <si>
    <t xml:space="preserve"> 66000اجور شحن حمص-دمشق+24000اجور تنزيل وتحميل</t>
  </si>
  <si>
    <t>شادي فاتورة موبايل</t>
  </si>
  <si>
    <t>حسام رواتب عن شهر 1/2013 باقي له 96600</t>
  </si>
  <si>
    <t>كفوف يد ع.ط نديم عدد10كراتين *290</t>
  </si>
  <si>
    <t>محابر لزوم HP 1312 مكتب الشام ع.ط يحيى 4*4100</t>
  </si>
  <si>
    <t>سحب من البنك شيك باسم يامن 2063772</t>
  </si>
  <si>
    <t>سحب من سورية والمهجر باسم يامن 2063773</t>
  </si>
  <si>
    <t xml:space="preserve"> من سورية والمهجر36053يورو(25اجور تحويل+36028تتمة حساب سيبكس الدفعة الاولى ب27/12) شيك 2063771</t>
  </si>
  <si>
    <t>سحب من سورية والمهجر باسم شادي 2063774</t>
  </si>
  <si>
    <t>دفعة عن رواتب حسام 1-2012باقي له66600</t>
  </si>
  <si>
    <t>فاتورة ثري جي 941996209 استعمال محمود بيان 1500*3+300تاخير</t>
  </si>
  <si>
    <t>ماعون ورق A4  ع.ط فؤاد من الشعلان</t>
  </si>
  <si>
    <t>بيع 660 كغ حديد من التوسع والمبلغ الى صندوق عيسى</t>
  </si>
  <si>
    <t>حولت الى عيسى 194500غ.موطنين+125000 للمالية بيد فراس</t>
  </si>
  <si>
    <t>اراميكس 5بوالص 8715+3745 فواتير سابقة وزن زائد</t>
  </si>
  <si>
    <t xml:space="preserve">شيك 2063774 باسم شادي </t>
  </si>
  <si>
    <t>حسام فاتورة موبايل</t>
  </si>
  <si>
    <t>ايقاف خط الثري جي 943801384</t>
  </si>
  <si>
    <t>للمترجم البارودي...ع.ط شادي</t>
  </si>
  <si>
    <t>مواصلات بيد يامن /مخابر الصحة/</t>
  </si>
  <si>
    <t>ثمن الاكياس التالفة بيعت ع.ط عيسى وحولت لصندوق عيسى</t>
  </si>
  <si>
    <t>سحب من سورية والمهجر ع.ط حسام3480652</t>
  </si>
  <si>
    <t>من كلينك سيتي بيد حسام من جواد</t>
  </si>
  <si>
    <t>ايداع سورية والمهجر بيد يامن</t>
  </si>
  <si>
    <t>تحويل الى عيسى صليبي /صندوق المعمل</t>
  </si>
  <si>
    <t>من كلينك سيتي بيد حسام من جواد تتمة 86000صاروو100000</t>
  </si>
  <si>
    <t xml:space="preserve">بيد ابو صافي تحويل هواتف الميدان </t>
  </si>
  <si>
    <t>صيانة السكودا ع.ط شادي</t>
  </si>
  <si>
    <t>من سورية والمهجر سحب بيد شادي</t>
  </si>
  <si>
    <t>تحويل من كلينك سيتي الى حساب حسام بسورية والمهجر</t>
  </si>
  <si>
    <t>سحب من بنك سورية والمهجر ع.ط شادي</t>
  </si>
  <si>
    <t>250$ قيمة اجار السيرفر</t>
  </si>
  <si>
    <t>من كلينك بيد حسام</t>
  </si>
  <si>
    <t>ابو حسام شخصي 350$ بيد ام حسام</t>
  </si>
  <si>
    <t xml:space="preserve">حسام رواتب </t>
  </si>
  <si>
    <t>حسام رواتب عن شهر 1/2013 باقي له 40600</t>
  </si>
  <si>
    <t>دفعة من رواتب حسام باقي له 10600 عن شهر 1-2013</t>
  </si>
  <si>
    <t>دفعة عن راتب حسام 10600 ترصيد شهر2+48400 دفعة من راتب شهر 3</t>
  </si>
  <si>
    <t>حسام دعدع دفعة من راتبه عن شهر شباط صاروو 83000</t>
  </si>
  <si>
    <t>بيد حسام من جواد</t>
  </si>
  <si>
    <t>من كلينك بيد نور دالي صندوق حليب</t>
  </si>
  <si>
    <t>من كلينك بيد شادي بيد جلال</t>
  </si>
  <si>
    <t>بيد جلال دفعة عن الراتب من شادي 500$</t>
  </si>
  <si>
    <t>بيد نور دالي صندوق حليب من راتب حسام صاروو92600</t>
  </si>
  <si>
    <t>من كلينك سيتي بيد سمير بيد جلال</t>
  </si>
  <si>
    <t>بيد جلال من سمير من كلينك</t>
  </si>
  <si>
    <t>من كلينك سيتي مدفوعة اجرة سيارة من المعمل والمستودع والمشافي</t>
  </si>
  <si>
    <t>مدفوعة من كلينك اجار نقل مبيعات 65000+35000</t>
  </si>
  <si>
    <t>من كلينك سيتي دفعة في سورية والمهجر3473476</t>
  </si>
  <si>
    <t>من كلينك سيتي ايداع بحساب عيسى</t>
  </si>
  <si>
    <t>مجموع المحول الى عيسى 319500 دفعت كمايلي 50000 راتب فراس+21780مواصلات فراس+13000مواصلا العمال+125000للمالية+ رواتب موظفين غير موطنين 110602</t>
  </si>
  <si>
    <t>من زكريا الازهري تصفية حساب بمعرفة حسام وفراس</t>
  </si>
  <si>
    <t>اجرة حوالة من زكريا الازهري</t>
  </si>
  <si>
    <t xml:space="preserve">فواتير موبايلات </t>
  </si>
  <si>
    <t>بيد يامن مواصلات</t>
  </si>
  <si>
    <t>من كلينك بيد جلال راتب</t>
  </si>
  <si>
    <t>بيد جلال  من كلينك راتب</t>
  </si>
  <si>
    <t>دفعة من جواد 50000 بيد فراس راتب شهر1</t>
  </si>
  <si>
    <t>النصف الثاني لعام 2010 ضريبة رواتب واجور/حساب الدوائر المالية</t>
  </si>
  <si>
    <t xml:space="preserve"> لعام 2011 ضريبة رواتب واجور/حساب الدوائر المالية</t>
  </si>
  <si>
    <t>في ايصال</t>
  </si>
  <si>
    <t>ضريبة رواتب والاجور عن عام 2012</t>
  </si>
  <si>
    <t>بدون ايصال</t>
  </si>
  <si>
    <t>بيد فراس تحويل عن طريق عيسى</t>
  </si>
  <si>
    <t>رشاوى مالية /5000عمر+5000امين+5000سهيل</t>
  </si>
  <si>
    <t>نثرية</t>
  </si>
  <si>
    <t>حسام دعدع دفعة من راتبه عن شهر شباط صاروو 110100</t>
  </si>
  <si>
    <t>سحب من بنك سورية والمهجر ع.ط حسام</t>
  </si>
  <si>
    <t>سحب من سورية والمهجر ع.ط حسام</t>
  </si>
  <si>
    <t>سحب من سورية والمهجر ع.ط حسام 26-3</t>
  </si>
  <si>
    <t>رشوى للمصرف الصناعي 13300تصليح سيارة+23000تنقلات وكله بمعرفة فراس</t>
  </si>
  <si>
    <t>فاتورة موبايل حسام</t>
  </si>
  <si>
    <t xml:space="preserve">مصاريف تسجيل علامة فروم هارت تو هارت </t>
  </si>
  <si>
    <t>مصاريف سفر حسام وفراس الى بيروت</t>
  </si>
  <si>
    <t xml:space="preserve"> الى حساب عيسى/صندوق المعمل</t>
  </si>
  <si>
    <t>سحب من سورية والمهجر3489476</t>
  </si>
  <si>
    <t>سحب من سورية والمهجر3489476 ع.ط حسام</t>
  </si>
  <si>
    <t>اجار السيرفر بيد يحيى 250دولار</t>
  </si>
  <si>
    <t>من سورية والمهجر بيد حسام</t>
  </si>
  <si>
    <t>حوالة من سورية والمهجر الى حساب عيسى صندوق معمل</t>
  </si>
  <si>
    <t>دفعة عن الرواتب فراس ويامن وشادي</t>
  </si>
  <si>
    <t>من سورية والمهجر بيد حسام 353</t>
  </si>
  <si>
    <t>تحويل الى نديم طباطب دفعة من الراتب</t>
  </si>
  <si>
    <t>من سورية والمهجر امر دفع بيد شادي</t>
  </si>
  <si>
    <t>فيول اشعار ايد</t>
  </si>
  <si>
    <t>حسام عن الراتب 145300</t>
  </si>
  <si>
    <t>حسام رواتب ترصيد راتب شهر 2(250000)+دفعة عن راتب شهر 3(28800)</t>
  </si>
  <si>
    <t>حسام عن الراتب شهر 29800</t>
  </si>
  <si>
    <t>بيد حسام عن الراتب صاروو 39800</t>
  </si>
  <si>
    <t>نثرية عمولة بنك لاشعار الفيول</t>
  </si>
  <si>
    <t>عمولة بالبنك من اجل الفيول من حسام</t>
  </si>
  <si>
    <t>من كلينك سيتي دفعة بيد ستائر الرنكوسي</t>
  </si>
  <si>
    <t>حسام دعدع دفعة من راتبه  عن شهر3صاروو 98800</t>
  </si>
  <si>
    <t>دفعة من كلينك سيتي بيد مازن دفعة من الراتب</t>
  </si>
  <si>
    <t>بيد مازن بزي دفعة من الراتب</t>
  </si>
  <si>
    <t>من سورية والمهجر سحب من حسام</t>
  </si>
  <si>
    <t>سلفة</t>
  </si>
  <si>
    <t>اجور تخليص انابيب من الهند DHL</t>
  </si>
  <si>
    <t>حسام دعدع دفعة من راتبه  عن شهر3صاروو 137700</t>
  </si>
  <si>
    <t>دفعة لشركة آفاق بيد شادي ومنه بيد ابو علي ماكيتا بمعرفة حسام فاتورة بتاريخ 12/12/2012باقي له 66900</t>
  </si>
  <si>
    <t>حسام دعدع دفعة من راتبه  عن شهر3صاروو 167700</t>
  </si>
  <si>
    <t>صندوق عيسى لنقل الفيول</t>
  </si>
  <si>
    <t>محمود بيان دفعة عن الراتب</t>
  </si>
  <si>
    <t xml:space="preserve">من كلينك سيتي بيد مازن دفعة عن الراتب </t>
  </si>
  <si>
    <t>بيد مازن دفعة عن الراتب صاروو 15000</t>
  </si>
  <si>
    <t>من كلينك سيتي دفعات بيد جلال وليلاس وحسام ومصاريف</t>
  </si>
  <si>
    <t>بيد حسام دفعة عن الراتب صاروو 178200</t>
  </si>
  <si>
    <t>مصاريف بالبنك التجاري 16 تسهيلات ائتمانية</t>
  </si>
  <si>
    <t xml:space="preserve">من كلينك سيتي بيد ليلاس دفعة عن الراتب </t>
  </si>
  <si>
    <t>بيد جلال دفعة عن الرتب</t>
  </si>
  <si>
    <t>م.نقل بيد ماون لمشفى القلمون</t>
  </si>
  <si>
    <t>من كلينك سيتي بيد حسام</t>
  </si>
  <si>
    <t>دفعة من راتب شادي صارو 20000</t>
  </si>
  <si>
    <t>بيد فراس /سنان شحن وتخليص</t>
  </si>
  <si>
    <t>حسام شخصي صاروو 193200</t>
  </si>
  <si>
    <t>تحويل الى عيسى /الصندوق الاداري</t>
  </si>
  <si>
    <t>جزمات للانتاج 20*750</t>
  </si>
  <si>
    <t>كفر شوز15كيس ب3525+سيرنغات 1مل475لزوم ارهف</t>
  </si>
  <si>
    <t>مريول ابيض 10*800</t>
  </si>
  <si>
    <t>ارسال اوراق لفراس ع.ط شادي</t>
  </si>
  <si>
    <t>تحويل لحساب ابراهيم  جرجس ثمن كحول 166ليتر</t>
  </si>
  <si>
    <t>بيد شادي دفعة عن الراتب صارو 30000</t>
  </si>
  <si>
    <t>بيد شركة الكاظم قطع +تسكير حساب قديم</t>
  </si>
  <si>
    <t>حسام شخصي صارو208200</t>
  </si>
  <si>
    <t>من كلينك سيتي 101300بيد شادي و48700بيد حسام</t>
  </si>
  <si>
    <t>حسام شخصي صاروو 209700 من رواتب شهر 3-2013</t>
  </si>
  <si>
    <t>من كلينك سيتي تحويل لحساب ابراهيم جرجس بيد يامن وفراس</t>
  </si>
  <si>
    <t>قرضة من ابراهيم جرجس</t>
  </si>
  <si>
    <t>من الصندوق الرئيسي</t>
  </si>
  <si>
    <t>من الصندوق الرئيسي /ابراهيم جرجس</t>
  </si>
  <si>
    <t>نايلون تغليف الطبليات 300ل.س*33.5كغ</t>
  </si>
  <si>
    <t>اكياس نايلون تغليف لاكياس السيروم 36كغ*260</t>
  </si>
  <si>
    <t>اكياس نايلون تغليف لأكياس السيروم 32كغ*270</t>
  </si>
  <si>
    <t>لاصق شفاف 12كغ *250ل.س</t>
  </si>
  <si>
    <t>لاصق شفاف 14كغ *350ل.س</t>
  </si>
  <si>
    <t xml:space="preserve">صندوق يامن بالمعمل </t>
  </si>
  <si>
    <t>منتجب خازن سلفة</t>
  </si>
  <si>
    <t xml:space="preserve">محسن جنيدي سلفة </t>
  </si>
  <si>
    <t>مخدة عدد5*450 بمعرفة عيسى</t>
  </si>
  <si>
    <t>غطاء مخدةعدد6*125 بمعرفة عيسى</t>
  </si>
  <si>
    <t>فرشات عدد3*1300 بمعرفة فراس</t>
  </si>
  <si>
    <t>جرة غاز عدد2 بمعرفة عيسى</t>
  </si>
  <si>
    <t>اكياس نايلون تغليف لاكياس السيروم 60كغ*260</t>
  </si>
  <si>
    <t>بنزين 38.5للفان بمعرفة عيسى وايلي</t>
  </si>
  <si>
    <t>مازوت 20 ليتر ع.ط عيسى للباص</t>
  </si>
  <si>
    <t>اكياس قمامة /نثرية</t>
  </si>
  <si>
    <t>ارسال عينات الى اللاذقية كيس ملحي وسكر</t>
  </si>
  <si>
    <t>اكياس نايلون تغليف لاكياس السيروم 12كغ*260</t>
  </si>
  <si>
    <t>اجار سيارة ودكتور معاينة عامل ماهر يونس</t>
  </si>
  <si>
    <t>وائل سلفة على الراتب</t>
  </si>
  <si>
    <t>ايلي سلفة على الراتب</t>
  </si>
  <si>
    <t>مازوت للباص ع.ط ايلي بدون فاتورة</t>
  </si>
  <si>
    <t xml:space="preserve">قهوة وشاي </t>
  </si>
  <si>
    <t>منظفات</t>
  </si>
  <si>
    <t>من كلينك سيتي دفعة بيد حسام</t>
  </si>
  <si>
    <t>حسام شخصي كانو بالصندوق 218400 عن شهر 3-2013</t>
  </si>
  <si>
    <t>بنزين للفان 10ليتر رقم العداد 108263</t>
  </si>
  <si>
    <t>بنزين 70ليتر للفان رقم العداد108356</t>
  </si>
  <si>
    <t>اجرة حوالة من دمشق الى حمص</t>
  </si>
  <si>
    <t>مخدات ديكرون 425*10+وجه مخدة 150*10</t>
  </si>
  <si>
    <t>اكياس نايلون لتعبئة اكياس السيروم 130كغ*290</t>
  </si>
  <si>
    <t>كرتونة لزيق عدد2</t>
  </si>
  <si>
    <t>اطعام حسام يوم السبت</t>
  </si>
  <si>
    <t>اطعام حسام يوم الاحد5-5</t>
  </si>
  <si>
    <t>دفعة على حساب الكراتين/البركة/ امر قبض منه 497 وهي عبارة عن 1140كرتونة*45.55+مقاطع عدد7250*2 باقي له 16427</t>
  </si>
  <si>
    <t xml:space="preserve">اكياس نايلون تغليف لاكياس السيروم 100كغ*290 </t>
  </si>
  <si>
    <t>صندوق الانتاج</t>
  </si>
  <si>
    <t>ترصيد حساب المطعم لغاية5-5-2013</t>
  </si>
  <si>
    <t>راتب سامي الشمعة عن يومين انتاج</t>
  </si>
  <si>
    <t xml:space="preserve"> فرشات عدد 5 بدون فاتورة</t>
  </si>
  <si>
    <t>من كلينك سيتي دفعت شحن وتحميل وتنزيل ونقل</t>
  </si>
  <si>
    <t>سيارة شحن من حسيا الى دمشق دفعت من كلينك</t>
  </si>
  <si>
    <t>هدايا وحواجز دفعت من كلينك سيتي</t>
  </si>
  <si>
    <t>تحميل وتنزيل دفعت من كلينك سيتي</t>
  </si>
  <si>
    <t>نقل دفعت من كلينك سيتي</t>
  </si>
  <si>
    <t>من كلينك سيتي دفع من راتب جلال</t>
  </si>
  <si>
    <t>دفعة بيد جلال على الراتب</t>
  </si>
  <si>
    <t>من كلينك سيتي تسويق قطاع عام</t>
  </si>
  <si>
    <t>تسويق قطاع عام مدفوعة من كلينك</t>
  </si>
  <si>
    <t>من كلينك سيتي بيد جلال دفعة من الراتب</t>
  </si>
  <si>
    <t>بيد جلال دفعة عن الراتب من كلينك</t>
  </si>
  <si>
    <t xml:space="preserve">من كلينك سيتي بيد مازن دفعة من الراتب </t>
  </si>
  <si>
    <t>بيد مازن من كلينك دفعة على الراتب صارو  20000</t>
  </si>
  <si>
    <t>جلال</t>
  </si>
  <si>
    <t>سلف الرواتب</t>
  </si>
  <si>
    <t>نديم</t>
  </si>
  <si>
    <t>مازن</t>
  </si>
  <si>
    <t>محمود بيان</t>
  </si>
  <si>
    <t>ليلاس</t>
  </si>
  <si>
    <t>شادي</t>
  </si>
  <si>
    <t>سلف الرواتب مدفوعة خلال الشهر</t>
  </si>
  <si>
    <t>يامن</t>
  </si>
  <si>
    <t>فراس</t>
  </si>
  <si>
    <t xml:space="preserve">ثمن شاحن للابتوب /يامن </t>
  </si>
  <si>
    <t xml:space="preserve">جلال </t>
  </si>
  <si>
    <t>منتجب</t>
  </si>
  <si>
    <t>محسن</t>
  </si>
  <si>
    <t>وائل</t>
  </si>
  <si>
    <t>ايلي</t>
  </si>
  <si>
    <t>اطعام للاستاذ حسام</t>
  </si>
  <si>
    <t>بيد السائق لتعبئة بنزين</t>
  </si>
  <si>
    <t>دفعة من راتب جلال عن شهر1</t>
  </si>
  <si>
    <t>بيد جلال دفعة عن الراتب من ابو حسام ترصيد راتب شهر1-2013</t>
  </si>
  <si>
    <t>المبالغ المحولة من الصندوق الرئيسي / شباط  عام 2013</t>
  </si>
  <si>
    <t>المبالغ المحولة من الصندوق الرئيسي / آذار  عام 2013</t>
  </si>
  <si>
    <t>المبالغ المحولة من الصندوق الرئيسي / نيسان  عام 2013</t>
  </si>
  <si>
    <t>المبالغ المحولة من الصندوق الرئيسي / أيار  عام 2013</t>
  </si>
  <si>
    <t xml:space="preserve">دفعات الرواتب </t>
  </si>
  <si>
    <t>من كلينك سيتي دفعة ايداع بحساب الشركة العربية لصناعة النتجات الورقية</t>
  </si>
  <si>
    <t>ثمن 7000كرتونة بمبلغ 400000 بسعر 0.4268سينت اميركي</t>
  </si>
  <si>
    <t>نايلون تغليف الطبليات 300ل.س*34.5كغ</t>
  </si>
  <si>
    <t xml:space="preserve"> لاصق شفاف كرتونة واحدة</t>
  </si>
  <si>
    <t>لاصق شفاف 4صندوق بوزن 28*350ل.س</t>
  </si>
  <si>
    <t>الى صندوق المعمل بيد فراس</t>
  </si>
  <si>
    <t>نسخة كاسبر ع.ط جمانة</t>
  </si>
  <si>
    <t>اجار سيرفر بيد يحيى 230$</t>
  </si>
  <si>
    <t>اطعام حسام مع كولا</t>
  </si>
  <si>
    <t>صابون فا لحسام</t>
  </si>
  <si>
    <t>راتب عبد الحكيم</t>
  </si>
  <si>
    <t>دفعة من راتب عيسى</t>
  </si>
  <si>
    <t>بنزين لحسام</t>
  </si>
  <si>
    <t>حسام رواتب صارو 226400عن شهر 3-2013</t>
  </si>
  <si>
    <t>حسام شخصي ع.ط يحيى صارو 248900 عن شهر 3/2013</t>
  </si>
  <si>
    <t>عيسى</t>
  </si>
  <si>
    <t xml:space="preserve">تتمة الاطعام من تاريخ27-4 ولغاية5-5 بيد العمال 71150والباقي سدد للمطعم23400 فالاجمالي 94550 </t>
  </si>
  <si>
    <t>راتب ماهر ووسيم يونس حتى صباح8/5/2013</t>
  </si>
  <si>
    <t>بنزين للفان رقم العداد109191</t>
  </si>
  <si>
    <t>اجرة نقل 7000كرتونة من القلمون الى حسيا</t>
  </si>
  <si>
    <t>تحويل الى صندوق المعمل</t>
  </si>
  <si>
    <t>صندوق المعمل مع فراس</t>
  </si>
  <si>
    <t>اطعام الاستاذ حسام</t>
  </si>
  <si>
    <t>مواد لزوم الحشرات</t>
  </si>
  <si>
    <t>وحدات وائل +احمد</t>
  </si>
  <si>
    <t>دفعة من كلينك سيتي حوالة الى حساب عيسى صليبي</t>
  </si>
  <si>
    <t>دفعة من كلينك سيتي بيد شادي</t>
  </si>
  <si>
    <t>دفعة فيول حولت الى المصفاة ايداع بالبنك</t>
  </si>
  <si>
    <t>وحدات كشف حساب</t>
  </si>
  <si>
    <t>نثريات كشف حساب</t>
  </si>
  <si>
    <t>ورق A4 ع.ط حسام للمعمل</t>
  </si>
  <si>
    <t>مريول ابيض عدد12 ع.ط حسام للمعمل</t>
  </si>
  <si>
    <t>اكياس نايلون للتغليف 134.5كغ*290</t>
  </si>
  <si>
    <t>اكرامية مهندس الاتصالات تصليح كبل الهاتف ع.ط محمود بيان</t>
  </si>
  <si>
    <t>كشف حساب اسمنت +وحدات ارهف</t>
  </si>
  <si>
    <t>اطعام عن الفترة 6/5___10/5</t>
  </si>
  <si>
    <t>رواتب غير موطنين عن شهر 4+استقالة عدد2عن شهر5</t>
  </si>
  <si>
    <t>الى الصندوق الرئيسي</t>
  </si>
  <si>
    <t>من صندوق الانتاج</t>
  </si>
  <si>
    <t>تسديد قرضة ابراهيم جرجس</t>
  </si>
  <si>
    <t>الباص</t>
  </si>
  <si>
    <t>مقدما كراتين او كياس</t>
  </si>
  <si>
    <t>اجرة نقل العاملين من حسيا الى حمص</t>
  </si>
  <si>
    <t>يامن دفعة عن رواتب الاشهر 2+3+4</t>
  </si>
  <si>
    <t>اكياس 10كغ لتعبئة الاكياس</t>
  </si>
  <si>
    <t>بيد عيسى شحن السيرومات</t>
  </si>
  <si>
    <t>بيد وائل لدريد اجازة الاستيراد</t>
  </si>
  <si>
    <t>دفعة 200كغ للاكياس باشراف فراس</t>
  </si>
  <si>
    <t>الصندوق الاداري بيد عيسى</t>
  </si>
  <si>
    <t xml:space="preserve">دفعة  بيد فراس من رواتبه هناك 850 منهم بيد عامل مستقيل </t>
  </si>
  <si>
    <t>فراس دفعة عن راتبه بيد صاحب الشقة ع.ط شادي</t>
  </si>
  <si>
    <t>حسام شخصي اراكيل تسكير راتب شهر 3+سلفة 3900عن شهر 4</t>
  </si>
  <si>
    <t>13/5/2013</t>
  </si>
  <si>
    <t>من كلينك بيد جلال</t>
  </si>
  <si>
    <t>صيانة السكودا ع.ط سيف على دفعتين بمعرفة حسام وشادي 50000باقي 20000</t>
  </si>
  <si>
    <t xml:space="preserve">من جواد كلينك بيد يامن </t>
  </si>
  <si>
    <t xml:space="preserve">اجور تحليل </t>
  </si>
  <si>
    <t>من كلينك بيد حسام شخصي</t>
  </si>
  <si>
    <t>حسام عن الراتب صاروو28900عن شهر 4-2012</t>
  </si>
  <si>
    <t>من كلينك سيتي دفعة بيد غسان بيطار</t>
  </si>
  <si>
    <t>بيد غسان بيطار دفعة من التأمين</t>
  </si>
  <si>
    <t>نثرية بيد جلال</t>
  </si>
  <si>
    <t>من كلينك حواجز30000+16000تحميل وتنزيل+40000نقل داخل دمشق</t>
  </si>
  <si>
    <t>هدايا وحواجز دفعت من كلينك سيتي للسيارة الثانية</t>
  </si>
  <si>
    <t>تحميل وتنزيل دفعت من كلينك سيتي للسيارة الثانية</t>
  </si>
  <si>
    <t>نقل داخل دمشق دفعت من كلينك سيتي للسيارة الثانية</t>
  </si>
  <si>
    <t>من كلينك حسم دار الشفاء والمشفى الفرنسي</t>
  </si>
  <si>
    <t>حسم مشفى دار الشفار والمشفى الفرنسي تخفيض بسعر الكيس</t>
  </si>
  <si>
    <t>من كلينك حسم مشفى جرمانا</t>
  </si>
  <si>
    <t>حسم مشفى جرمانا</t>
  </si>
  <si>
    <t>من كلينك حسم مشفى الفرنسي</t>
  </si>
  <si>
    <t>حسم المشفى الفرنسي</t>
  </si>
  <si>
    <t>من كلينك نقل سيرومات مشفى الفرنسي</t>
  </si>
  <si>
    <t>نقل سيرومات مشفى الفرنسي</t>
  </si>
  <si>
    <t>من كلينك بيد مازن دفعة على الراتب</t>
  </si>
  <si>
    <t>دفعة على الرتب بيد مازن صارو السلف 21000</t>
  </si>
  <si>
    <t>مواصلات حسيا 1400+250بالشام ليامن</t>
  </si>
  <si>
    <t>14/5/2013</t>
  </si>
  <si>
    <t xml:space="preserve">من جواد كلينك بيد شادي </t>
  </si>
  <si>
    <t>تتمة اصلاح السكودا بيد سيف ع.ط شادي</t>
  </si>
  <si>
    <t xml:space="preserve">من جواد كلينك بيد رامي </t>
  </si>
  <si>
    <t>بيد رامي دفعة مستلزمات صيانة تصفى معه وفق كشوفات حساب</t>
  </si>
  <si>
    <t xml:space="preserve">بيد شادي نثريات1000 بالصحة ومواصلات 1600 </t>
  </si>
  <si>
    <t>صندوق فراس بالمعمل</t>
  </si>
  <si>
    <t>سلفة على الراتب بيد جلال دفعة من الراتب</t>
  </si>
  <si>
    <t>ميزان حراري بدزن فواتير</t>
  </si>
  <si>
    <t xml:space="preserve">كفوف عدد40علبة </t>
  </si>
  <si>
    <t>مكنات لحام اكياس بلاستيك عدد4*5250 بدون فاتورة</t>
  </si>
  <si>
    <t xml:space="preserve"> بخاخات ماء لزوم الكحول 10*100 بدون فاتورة</t>
  </si>
  <si>
    <t>من كلينك سيتي دفعة حوالة من دمشق الى حمص بيد منتجب</t>
  </si>
  <si>
    <t xml:space="preserve">اتصالات يامن </t>
  </si>
  <si>
    <t>15/5/2013</t>
  </si>
  <si>
    <t xml:space="preserve">من جواد كلينك  </t>
  </si>
  <si>
    <t>جاري مدين تجارة وتمويل</t>
  </si>
  <si>
    <t>دفعة لشركة المثلث</t>
  </si>
  <si>
    <t>16/5/2013</t>
  </si>
  <si>
    <t>من جواد كلينك  باقي لنا 29000بمطابقة فراس وجواد</t>
  </si>
  <si>
    <t>تحويل الى صندوق عيسى لتصليح الفان</t>
  </si>
  <si>
    <t>اجور حوالة</t>
  </si>
  <si>
    <t>بيد حسام شخصي باقي له 206100</t>
  </si>
  <si>
    <t>19/5/2013</t>
  </si>
  <si>
    <t>ايداع بحساب فراس رواتب عن الاشهر 2+3+4</t>
  </si>
  <si>
    <t>سلفة محمد عثمان تخصم ابتداء من راتب شهر 6</t>
  </si>
  <si>
    <t>رواتب الغير موطنين في حمص عن الاشهر 2+3</t>
  </si>
  <si>
    <t>ايداع بحساب حسام لتحوياه لحساب الرواتب رواتب الموطنبن عن شهر 2+3+4</t>
  </si>
  <si>
    <t>من جواد /حسام المحاسب/كلينك  بيد يامن</t>
  </si>
  <si>
    <t>دفعة من جواد مبيعات مشفى السلام175*504كيس</t>
  </si>
  <si>
    <t>من رواتب حسام ايداع قطر الوطني بمعرفته تصفية راتب شهر4+دفعة 5400 من راتب شهر 5</t>
  </si>
  <si>
    <t>تحويل الى محمد عادل اعرج ثمن بضاعة ع.ط جمانة قيمة البضاعة 27750+250شحن +200أجور حوالة</t>
  </si>
  <si>
    <t>دفعة بيد سليمان كيكي من شركة الانظمة عبد القادر بنات</t>
  </si>
  <si>
    <t>سلفة بيد فراس من تبعون الكياس</t>
  </si>
  <si>
    <t>21/5/2013</t>
  </si>
  <si>
    <t>من كلينك سيتي بيد رامي عضل صيانة</t>
  </si>
  <si>
    <t>بيد رامي صاروو312500</t>
  </si>
  <si>
    <t>20/5/2013</t>
  </si>
  <si>
    <t>من كلينك دفعة لحسام</t>
  </si>
  <si>
    <t>حسم مشفى الرازي مدفوع من كلينك</t>
  </si>
  <si>
    <t xml:space="preserve">حسم مشفى الرازي </t>
  </si>
  <si>
    <t>بيد عصام تامين شغالة ابو حسام عائلي ابو حسام</t>
  </si>
  <si>
    <t>بيد عصام تامين شغالة ابو حسام مدفوعة من كلينك</t>
  </si>
  <si>
    <t>بيد حسام من كلينك</t>
  </si>
  <si>
    <t>عائلي ابو حسام تتمة تامين شغالة ابو حسام</t>
  </si>
  <si>
    <t>22/5/2013</t>
  </si>
  <si>
    <t>من كلينك سيتي حواجز ونقل وتنزيل ومصاريف قطاع عام</t>
  </si>
  <si>
    <t>م.نقل سيارة الاسد الجامعي مدفوعة من كلينك</t>
  </si>
  <si>
    <t>م.تنزيل بضاعة الاسد الجامعي</t>
  </si>
  <si>
    <t>م.حواجز بضاعة الاسد الجامعي</t>
  </si>
  <si>
    <t>م.تسويق قطاع عام</t>
  </si>
  <si>
    <t>23/5/2013</t>
  </si>
  <si>
    <t>من كلينك سيتي بيد ايلي</t>
  </si>
  <si>
    <t>بيد ايلي صندوق اداري عيسى</t>
  </si>
  <si>
    <t>26/5/2013</t>
  </si>
  <si>
    <t>28/5/2013</t>
  </si>
  <si>
    <t>تحويل الى الصندوق الاداري عيسى صليبي</t>
  </si>
  <si>
    <t>اجرة حوالة من دمشق الى حمص عيسى صليبي</t>
  </si>
  <si>
    <t>1000سيرنكات+200قطن</t>
  </si>
  <si>
    <t>اجور شحن</t>
  </si>
  <si>
    <t>من كلينك بيد مازن عن الراتب</t>
  </si>
  <si>
    <t>بيد مازن دفعة عن الراتب</t>
  </si>
  <si>
    <t>ثمن 7طن سكر 5460يورو*195.25</t>
  </si>
  <si>
    <t>1500يورو اجار شحن الكةنتينر القديمة من الصين</t>
  </si>
  <si>
    <t>دفعة من الشعار بيد حسام</t>
  </si>
  <si>
    <t>ايداع جاري مدين تجارة وتمويل دفعة من الفوائد416</t>
  </si>
  <si>
    <t>دفعة من ثمن الاكياس الايطالية 8500 يورو</t>
  </si>
  <si>
    <t>مايعادل 275يورو عمولة للوسيط في مصر ايمن بردان عن 7طن سكر</t>
  </si>
  <si>
    <t>راتب احمد طيفور عن شهر 4-2013</t>
  </si>
  <si>
    <t>سلفة على راتب فراس من شهر 5-2013</t>
  </si>
  <si>
    <t>اجار ترجمة للبارودي</t>
  </si>
  <si>
    <t>تامين الزامي للجيتا عن ابو حسام</t>
  </si>
  <si>
    <t>حسام شخصي 34400</t>
  </si>
  <si>
    <t>حسىام شخصي عن الرواتب صارو 14400</t>
  </si>
  <si>
    <t>من كلينك سيتي بيد حسا</t>
  </si>
  <si>
    <t>حسام شخصي 37400</t>
  </si>
  <si>
    <t>حسام شخصي 20 يورو 41420</t>
  </si>
  <si>
    <t>3300بنزين حسام+100 شخصي 41520</t>
  </si>
  <si>
    <t>حسام شخصي رواتب 54820</t>
  </si>
  <si>
    <t>فواتير هاتف المكتب د5+6-2012 مدفوعة من فؤاد من فترة\</t>
  </si>
  <si>
    <t>من كلينك سيتي بيد جلال دفعة عن الراتب</t>
  </si>
  <si>
    <t>بيد جلال من كلينك دفعة عن الراتب</t>
  </si>
  <si>
    <t>من كلينك سيتي مدفوعة مصاريف مبيعات مشفى الاسد الجامعي</t>
  </si>
  <si>
    <t>ضريبة دخل ورسم طابع الاسد الجامعي</t>
  </si>
  <si>
    <t>م. شحن سيارة مبيعات الاسد الجامعي</t>
  </si>
  <si>
    <t>30/5/2013</t>
  </si>
  <si>
    <t>بيد حسام من كلينك سيتي</t>
  </si>
  <si>
    <t>من كلينك سيتي بيدغسان بيطار</t>
  </si>
  <si>
    <t>بيد غسان بيطار مراجعة كشف الحساب المرسل منه</t>
  </si>
  <si>
    <t>بيد جلال من كلينك سيتي</t>
  </si>
  <si>
    <t xml:space="preserve"> من كلينك سيتي بيد يامن</t>
  </si>
  <si>
    <t>م. ارسال اجازة الاستراد الى حسيا</t>
  </si>
  <si>
    <t>تحويل الى الصندوق الاداري بحساب عيسى</t>
  </si>
  <si>
    <t>ايداع بحساب MTN حسام تجوال لبنان</t>
  </si>
  <si>
    <t>بيت مسك عائلي 250$*150</t>
  </si>
  <si>
    <t>تخليص عينات ايطاليا ع.ط حسام 633$*150</t>
  </si>
  <si>
    <t>تخليص عينات فرنسا ع.ط حسام 13$*150</t>
  </si>
  <si>
    <t>م.سفر حسام الى بيروت 168$*150</t>
  </si>
  <si>
    <t xml:space="preserve"> من كلينك سيتي بيد شادي</t>
  </si>
  <si>
    <t>فاتورة G3 محمود بيان</t>
  </si>
  <si>
    <t>من الشعار 900000رصيد +1350000 دفعة بمعرفة فراس بحسابنا في سورية والمهجر 2000360</t>
  </si>
  <si>
    <t>تحويل رواتب الموظفين الموطنين عن شهر5-2013</t>
  </si>
  <si>
    <t>سحب من حسابنا في سورية والمهجر ع.ط حسام</t>
  </si>
  <si>
    <t>رواتب غير موطنين حولت الى عيسى 410155+بيد يامن7200راتب طه عبد الرحمن</t>
  </si>
  <si>
    <t>حولت الى عيسى ليد وائل عزو م.اجازة استيراد+م.مديرية الاقتصاد</t>
  </si>
  <si>
    <t>راتب حسام ترصيد شهر 5-2013</t>
  </si>
  <si>
    <t>دفعة من اجار تصليح الهواتف بيد معاوية تم دفع 3000</t>
  </si>
  <si>
    <t xml:space="preserve">اجار سيرفر بيد يحيى 190 يورو </t>
  </si>
  <si>
    <t>نثرية التجارة والتمويل عمولات بحاجة لايصالات من شادي</t>
  </si>
  <si>
    <t>حسام رواتب عن شهر 6</t>
  </si>
  <si>
    <t>صارو254875عن راتب شهر 6-2013 1500$*150 بيد حسام من الرواتب</t>
  </si>
  <si>
    <t>مبيعات مستودع اليزن اللاذقية 3000كيس*140ل.س*92%</t>
  </si>
  <si>
    <t>بيد فؤاد الزيات ثمن مبيدات حشرية 13000+10000قديمة</t>
  </si>
  <si>
    <t>مواصلات بيد شادي وزارة الخارجية ومديرية الاقتصاد</t>
  </si>
  <si>
    <t>طوابع تصديق السجل التجاري بالخارجية</t>
  </si>
  <si>
    <t>م.نثرية عمولة المصرف التجاري عند ايداع مبلغ الفيول</t>
  </si>
  <si>
    <t>سحب من حسابنا في سورية والمهجر ع.ط شادي</t>
  </si>
  <si>
    <t>ايداع بحساب المحروقات تتمة 15طن فيول مدفوع بالاساس 300000 وموجود 30000في حسابنا بالمؤسسة</t>
  </si>
  <si>
    <t>13/6/2013</t>
  </si>
  <si>
    <t>ايداع سورية والمهجر 2000360 ع.ط شادي</t>
  </si>
  <si>
    <t>ايداع بحساب عيسى بالصندوق الاداري 33000نقل الفيول +6000محمد جنسيز+6000محمود جنسيز+10750 محمد دسوقي+4000عمولات بنكية لعيسى+60000 واليب للفان</t>
  </si>
  <si>
    <t>تامين الجيتا على حساب ابو حسام</t>
  </si>
  <si>
    <t xml:space="preserve">فواتير هاتف ارضي مكتب الميدان </t>
  </si>
  <si>
    <t>من كلينك سيتي دفعة من مبيعات مشفى السلام 504*175</t>
  </si>
  <si>
    <t>دفعة من كلينك سيتي ابداع بحسابنا في سورية والمهجر</t>
  </si>
  <si>
    <t>ايداع سورية والمهجر 2000360 ع.ط ابراهيم كلينك</t>
  </si>
  <si>
    <t>274875صارو دفعة من راتب حسام تامين بيد غسان بيطار</t>
  </si>
  <si>
    <t xml:space="preserve">ايداع بحساب مؤسسة المحروقات تتمة ثمن 17.5طن فيول </t>
  </si>
  <si>
    <t>من كلينك سيتي تتمة مبيعات مشفى السلام 504*175</t>
  </si>
  <si>
    <t>ايداع سورية والمهجر بحساب ابراهيم جرجس دفعة من ثمن الكحول</t>
  </si>
  <si>
    <t>تتمة مبيعات مستودع الزين ع.ط فراس 5700*140*92%-386400الدفعة الاولى ايداع بحسابنا في سورية والمهجر</t>
  </si>
  <si>
    <t>مبيعات الى الشعار ايداع بحسابنا في سورية والمهجر 5000*140*92% المبلغ الصافي 644000 تم حسم 20% كدفعة من التأمين وتم تعليق 25200 كاجور شحن</t>
  </si>
  <si>
    <t>بيد رامي دفعة من تامين قطع الصيانة ترصيد</t>
  </si>
  <si>
    <t xml:space="preserve">فاتورة G3 محمود بيان 1600+فاتورة موبايل حسام 1600 </t>
  </si>
  <si>
    <t>سحب من حسابنا في سورية والمهجر ع.ط يامن</t>
  </si>
  <si>
    <t>ارسال بيدون المبيدات الحشرية ع.ط شادي بالقدموس</t>
  </si>
  <si>
    <t>ارسال انفكاكات العمال الى عيسلى بالقدموس</t>
  </si>
  <si>
    <t>بيد جلال من كلينك سيتي سلفة من راتب 6</t>
  </si>
  <si>
    <t>الصندوق الاداري تتمة راتب احمد شريح براتي احمد حميد</t>
  </si>
  <si>
    <t>لؤي حاج علي شركة اليسر دفعة 2000$ ايصال 1262 من اصل 9879$</t>
  </si>
  <si>
    <t>بيد رامي ترصيد قيمة الفاتورة قطع غيار للصيانة</t>
  </si>
  <si>
    <t>من كلينك سيتي ايداع بحسابنا في سورية والمهجر</t>
  </si>
  <si>
    <t>مبيعات قطاع عام ع.ط فراس 5300كيس*150ل.س مشفى تشرين والاطفال حسم12%95400+حسم 75000اجرة سيارة+15000 رشاوي +15900 عمولة فراس وايداع الصافي في سورية والمهجر</t>
  </si>
  <si>
    <t>من حسام نقدا 259625</t>
  </si>
  <si>
    <t>حسام دفعة عن الراتب 287625</t>
  </si>
  <si>
    <t>مصاريف سفر حسام في بيروت</t>
  </si>
  <si>
    <t xml:space="preserve">من حسام300$ مصاريف في بيروت 227625 </t>
  </si>
  <si>
    <t>سحب من بنك سورية و المهجر ع. يامن أمر سحب</t>
  </si>
  <si>
    <t>تخليص عينات الاكياس السيروم من المطار ع.ط احمد</t>
  </si>
  <si>
    <t>صندوق اداري 20000 +25000</t>
  </si>
  <si>
    <t>راتب احمد طيفور عن شهر 5+6/ 2013</t>
  </si>
  <si>
    <t>قسط بيت مسك على ابو حسام 1050$ صار واصلو 421550 من اصل ال 3.5 مليون</t>
  </si>
  <si>
    <t>فواتير هواتف المعمل 628+626+625</t>
  </si>
  <si>
    <t>ارسالية بالقدموس الى المعمل عينات اكياس+ اغراض لمحمود بيان</t>
  </si>
  <si>
    <t>250$ اجار السيرفر بيد يحيى</t>
  </si>
  <si>
    <t>مواصلات واتصالات يامن</t>
  </si>
  <si>
    <t>بيد يامن الى صندوق المعمل</t>
  </si>
  <si>
    <t>ايداع بحساب شركة الكرتون بنك بيمو</t>
  </si>
  <si>
    <t>رول تغليف طبليات فاتورة 182</t>
  </si>
  <si>
    <t>لاصق شفاف سميك</t>
  </si>
  <si>
    <t>اجور شحن السكر من المنينا الى المعمل</t>
  </si>
  <si>
    <t>ثمن اوساط زرع ع.ط جمانة ايداع من فراس ببنك بيمو</t>
  </si>
  <si>
    <t>تخليص السكر ع.ط فراس والمخلص سنان</t>
  </si>
  <si>
    <t>قطاعة لزيق عدد 4 ع.ط فراس بقي له 1200</t>
  </si>
  <si>
    <t>دفعة لمعمل الاكياس باقي له 19000</t>
  </si>
  <si>
    <t>تتمة حساب الاكياس</t>
  </si>
  <si>
    <t xml:space="preserve"> شراء لاصق شفاف 150قطعة*65</t>
  </si>
  <si>
    <t>خبز</t>
  </si>
  <si>
    <t>من فراس تبعون الكياس القديمة 37800+200فرق عمولة فراس</t>
  </si>
  <si>
    <t>الى صندوق الانتاج</t>
  </si>
  <si>
    <t>من سورية والمهجر الى والتجارة والتمويل تسديد مستحقات</t>
  </si>
  <si>
    <t>رول تغليف طبليات فاتورة 189</t>
  </si>
  <si>
    <t>من سورية والمهجر الى حساب يامن صندوق انتاج</t>
  </si>
  <si>
    <t>من سورية والمهجر الى حساب يامن صندوق اداري</t>
  </si>
  <si>
    <t>من حسام ايداع بحساب يامن في سورية والمهجر</t>
  </si>
  <si>
    <t>الى الصندوق الاداري بيد يامن</t>
  </si>
  <si>
    <t>لاصق شفاف54قطغة*65</t>
  </si>
  <si>
    <t>وحدات يامن1225+230وائل+1500فراس+500احمد</t>
  </si>
  <si>
    <t xml:space="preserve"> اطعام عن الفترة 5-7__7-9</t>
  </si>
  <si>
    <t>7/7_____15/7/2013</t>
  </si>
  <si>
    <t>تحويل لللصندوق الاداري</t>
  </si>
  <si>
    <t>اطعام العمال خلال فترة الصيام في المعمل من 1__6رمضان</t>
  </si>
  <si>
    <t>14/7/2013</t>
  </si>
  <si>
    <t>راتب عيسى الموقف عن شهر 5-2013</t>
  </si>
  <si>
    <t>16/7/2013</t>
  </si>
  <si>
    <t>بيد ابو حسام دفعة من 3500000</t>
  </si>
  <si>
    <t>بيد ماهر بحصاص عن اسامة عطية ثمن انابيب سلكون 2800ل.س *15متر=42000 باقي له17000 عدلت العملية الى دفعة لماهر عطية من الفاتورة التي قيمتها 116000 مدفوع سابقا 50000 والباقي له 41000</t>
  </si>
  <si>
    <t>سحب من سورية والمهجر ع.ط شادي صبح</t>
  </si>
  <si>
    <t>فوائد التجاري 16 حساب ابو حسام ايصال 1764854</t>
  </si>
  <si>
    <t>راتب جلال عن شهر 7-2013</t>
  </si>
  <si>
    <t>دفعة من جواد كلينك سيتي</t>
  </si>
  <si>
    <t>بيد ابو حسام دفعة من 3.5 مليون صارو 1421550</t>
  </si>
  <si>
    <t>من جواد كلينك دفعة</t>
  </si>
  <si>
    <t>دفعة بالتجاري 16 حساب ابو حسام 1764900</t>
  </si>
  <si>
    <t>ترصيد ثمن الملح 2طن ع.ط حسام</t>
  </si>
  <si>
    <t>17/7/2013</t>
  </si>
  <si>
    <t>18/7/2013</t>
  </si>
  <si>
    <t>ايداع سورية والمهجر ع.ط شادي صبح</t>
  </si>
  <si>
    <t>ايداع بحساب محمود بيان راتب عبيدة 22750+معتصم شهابي 3500</t>
  </si>
  <si>
    <t>تحويل وائل العزو ع.ط الاكسبرس</t>
  </si>
  <si>
    <t>تحويل ايلي سابا رواتب  ايلي 16500+ نصر حسون10000+احمد زكريا 12833+نبال سابا 333+معتز الحبال 2333</t>
  </si>
  <si>
    <t>تتمة راتب حسام عن شهر 6-2013</t>
  </si>
  <si>
    <t>بيد حسام ع.ط شادي من حسابه مع الشركة</t>
  </si>
  <si>
    <t xml:space="preserve">من حسام </t>
  </si>
  <si>
    <t>دفعة من تخليص عينات اكياس ومساطر</t>
  </si>
  <si>
    <t>22/7/2013</t>
  </si>
  <si>
    <t>قيمة 10000 يورو تحويل الى ستيفان من ثمن الاكياس الايطالية صارو 18500 بسعر 260لليورو</t>
  </si>
  <si>
    <t>ايداع بحساب حسام تجارة وتمويل فوائد قرض</t>
  </si>
  <si>
    <t>23/7/2013</t>
  </si>
  <si>
    <t>تامين الخادمة تبع بيت عمو ابو حسام صاروو 1471550</t>
  </si>
  <si>
    <t>ايداع بالتجارة والتمويل فوائد قرض</t>
  </si>
  <si>
    <t>دفعة من جواد كلينك سيتي500000كاش بيد يامن من ابراهيم+50000بيدعصام تامين الخادمة عن عمو ابو حسام</t>
  </si>
  <si>
    <t>29/7/2013</t>
  </si>
  <si>
    <t>بيد حسام صارو 998750 عن المبلغ الذي له مع الشركة</t>
  </si>
  <si>
    <t>30/7/2013</t>
  </si>
  <si>
    <t>من كلينك صارو 3350000</t>
  </si>
  <si>
    <t>تتمة حساب الكرتون 110000+اجور تحويل 1000</t>
  </si>
  <si>
    <t>بيد رامي قطع غيار للصيانة فاتورة 3</t>
  </si>
  <si>
    <t>محبرة طابعة 1312 ع.ط يحيى</t>
  </si>
  <si>
    <t>تتمة راتب عيسى عن شهر 6</t>
  </si>
  <si>
    <t xml:space="preserve"> نسخ كاسبر  سكي بيور عدد 3 ع.ط يحيى</t>
  </si>
  <si>
    <t xml:space="preserve">دفعة من ثمن الاكياس الايطالية تثبيت السعر 15810يورو بـ279.70 ل.س </t>
  </si>
  <si>
    <t>فاتورة موبايل حسام تيناوي2300 + 15000 شخصي</t>
  </si>
  <si>
    <t>مواصلات شادي +اكرامية صحة</t>
  </si>
  <si>
    <t>31/7/2013</t>
  </si>
  <si>
    <t>دفعة من كلينك بيد حسام صارو 5050000</t>
  </si>
  <si>
    <t>حسام شخصي عن الراتب 1525+15225 تسديد سلفة من يومين</t>
  </si>
  <si>
    <t>عيدية للموظفين غير الموطنين ايداع بحساباتهم</t>
  </si>
  <si>
    <t>ايداع بحساب يامن فرهود عيدية للموظفين غير الموطنين</t>
  </si>
  <si>
    <t>عيدية نديم طباطب45000 +ميسر منصور 12500بيد نديم طباطب+عيدية احمد طيفور 22500+عيدية يامن فرهود 39375</t>
  </si>
  <si>
    <t>فاتورة انترنت ثري جي محمود بيان</t>
  </si>
  <si>
    <t>ترصيد حساب الشعار ايداع سورية والمهجر</t>
  </si>
  <si>
    <t>دفعة من الشعار بسورية والمهجر  عن السيروم الملحي القادم انتاجه</t>
  </si>
  <si>
    <t>بيد حسام عن العيدية باقي له 149500</t>
  </si>
  <si>
    <t>من كلينك بيد حسام صارو 6050000</t>
  </si>
  <si>
    <t>بيد ابو حسام صاروو 1791550</t>
  </si>
  <si>
    <t>عيدية جواد75000+جلال 75000+ليلاس 30000</t>
  </si>
  <si>
    <t>ايداع بحساب اياد خلف الصراف باقي له 1222000</t>
  </si>
  <si>
    <t>ايداع ببنك التجارة والتمويل فوائد جاري مدين</t>
  </si>
  <si>
    <t>بيد يامن صندوق اداري</t>
  </si>
  <si>
    <t>تخليص عينات ع.ط حسام ببيروت</t>
  </si>
  <si>
    <t>تصليح السيارة السكودا</t>
  </si>
  <si>
    <t>بيد غسان بيطار</t>
  </si>
  <si>
    <t>بيد حسام تتمة العيدية +28900 دفعة عن الراتب</t>
  </si>
  <si>
    <t>شخصي حسام صارو 38825</t>
  </si>
  <si>
    <t>14/8/2013</t>
  </si>
  <si>
    <t>بيد حسام صار دفعة من الراتب 38900</t>
  </si>
  <si>
    <t>بيد البارودي ترجمة فاتورة الفلاتر</t>
  </si>
  <si>
    <t>تحويل رواتب الموظفين الموظنين عن شهر 6-2013 من بنك سورية والمهجر</t>
  </si>
  <si>
    <t>مواصلات ورشوى بيد شادي مديرية الصحة+ غير محكوم لحسام وجواد</t>
  </si>
  <si>
    <t>يحيى بيد برهان دفعة على الحساب الدولار 210</t>
  </si>
  <si>
    <t>الى الصندوق الاداري</t>
  </si>
  <si>
    <t>بيد يحيى صارو 200000 الدولار ب210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</si>
</sst>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u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u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 tint="4.9989318521683403E-2"/>
      <name val="Calibri"/>
      <family val="2"/>
    </font>
    <font>
      <b/>
      <sz val="8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3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421">
    <xf numFmtId="0" fontId="0" fillId="0" borderId="0" xfId="0"/>
    <xf numFmtId="0" fontId="3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3" fontId="8" fillId="4" borderId="0" xfId="0" applyNumberFormat="1" applyFont="1" applyFill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righ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/>
    </xf>
    <xf numFmtId="0" fontId="13" fillId="7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8" fillId="4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/>
    <xf numFmtId="0" fontId="14" fillId="5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0" fillId="0" borderId="0" xfId="0" applyAlignment="1"/>
    <xf numFmtId="0" fontId="21" fillId="0" borderId="0" xfId="0" applyFont="1" applyAlignment="1"/>
    <xf numFmtId="0" fontId="0" fillId="8" borderId="1" xfId="0" applyFont="1" applyFill="1" applyBorder="1" applyAlignment="1"/>
    <xf numFmtId="3" fontId="22" fillId="2" borderId="1" xfId="0" applyNumberFormat="1" applyFont="1" applyFill="1" applyBorder="1" applyAlignment="1">
      <alignment vertical="center"/>
    </xf>
    <xf numFmtId="3" fontId="22" fillId="8" borderId="1" xfId="0" applyNumberFormat="1" applyFont="1" applyFill="1" applyBorder="1" applyAlignment="1">
      <alignment vertical="center"/>
    </xf>
    <xf numFmtId="0" fontId="0" fillId="0" borderId="1" xfId="0" applyFont="1" applyBorder="1" applyAlignment="1"/>
    <xf numFmtId="3" fontId="21" fillId="4" borderId="1" xfId="0" applyNumberFormat="1" applyFont="1" applyFill="1" applyBorder="1" applyAlignment="1"/>
    <xf numFmtId="0" fontId="21" fillId="4" borderId="1" xfId="0" applyFont="1" applyFill="1" applyBorder="1" applyAlignment="1"/>
    <xf numFmtId="3" fontId="25" fillId="8" borderId="1" xfId="0" applyNumberFormat="1" applyFont="1" applyFill="1" applyBorder="1" applyAlignment="1">
      <alignment vertical="center"/>
    </xf>
    <xf numFmtId="3" fontId="25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vertical="center" wrapText="1"/>
    </xf>
    <xf numFmtId="3" fontId="8" fillId="9" borderId="0" xfId="0" applyNumberFormat="1" applyFont="1" applyFill="1" applyAlignment="1">
      <alignment horizontal="center" vertical="center"/>
    </xf>
    <xf numFmtId="0" fontId="14" fillId="9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ill="1" applyBorder="1" applyAlignment="1"/>
    <xf numFmtId="3" fontId="0" fillId="0" borderId="0" xfId="0" applyNumberFormat="1" applyAlignment="1"/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3" fontId="26" fillId="3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27" fillId="2" borderId="2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1" xfId="3" applyFont="1" applyBorder="1"/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0" xfId="0" applyFill="1"/>
    <xf numFmtId="0" fontId="3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30" fillId="5" borderId="1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3" fontId="0" fillId="0" borderId="0" xfId="0" applyNumberFormat="1"/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5" borderId="1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/>
    </xf>
    <xf numFmtId="3" fontId="4" fillId="12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3" fontId="4" fillId="13" borderId="2" xfId="0" applyNumberFormat="1" applyFont="1" applyFill="1" applyBorder="1" applyAlignment="1">
      <alignment horizontal="center" vertical="center"/>
    </xf>
    <xf numFmtId="0" fontId="0" fillId="4" borderId="0" xfId="0" applyFill="1"/>
    <xf numFmtId="3" fontId="4" fillId="1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32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3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35" fillId="0" borderId="0" xfId="4" applyAlignment="1" applyProtection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35" fillId="2" borderId="1" xfId="4" applyFill="1" applyBorder="1" applyAlignment="1" applyProtection="1">
      <alignment horizontal="center" vertical="center"/>
    </xf>
    <xf numFmtId="0" fontId="36" fillId="2" borderId="1" xfId="4" applyFont="1" applyFill="1" applyBorder="1" applyAlignment="1" applyProtection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35" fillId="0" borderId="0" xfId="4" applyAlignment="1" applyProtection="1"/>
    <xf numFmtId="3" fontId="35" fillId="2" borderId="1" xfId="4" applyNumberFormat="1" applyFill="1" applyBorder="1" applyAlignment="1" applyProtection="1">
      <alignment horizontal="center" vertical="center"/>
    </xf>
    <xf numFmtId="0" fontId="0" fillId="0" borderId="0" xfId="0"/>
    <xf numFmtId="0" fontId="39" fillId="2" borderId="1" xfId="4" applyFont="1" applyFill="1" applyBorder="1" applyAlignment="1" applyProtection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0" fillId="2" borderId="1" xfId="4" applyFont="1" applyFill="1" applyBorder="1" applyAlignment="1" applyProtection="1">
      <alignment horizontal="center" vertical="center"/>
    </xf>
    <xf numFmtId="0" fontId="35" fillId="0" borderId="1" xfId="4" applyBorder="1" applyAlignment="1" applyProtection="1">
      <alignment wrapText="1"/>
    </xf>
    <xf numFmtId="3" fontId="42" fillId="3" borderId="1" xfId="0" applyNumberFormat="1" applyFont="1" applyFill="1" applyBorder="1" applyAlignment="1">
      <alignment horizontal="center" vertical="center"/>
    </xf>
    <xf numFmtId="3" fontId="42" fillId="3" borderId="2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3" fontId="22" fillId="2" borderId="2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3" fontId="39" fillId="2" borderId="1" xfId="4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1" fillId="4" borderId="1" xfId="0" applyFont="1" applyFill="1" applyBorder="1" applyAlignment="1">
      <alignment horizontal="center" vertical="center" wrapText="1"/>
    </xf>
    <xf numFmtId="14" fontId="41" fillId="3" borderId="10" xfId="0" applyNumberFormat="1" applyFont="1" applyFill="1" applyBorder="1" applyAlignment="1">
      <alignment horizontal="center" vertical="center" wrapText="1"/>
    </xf>
    <xf numFmtId="14" fontId="41" fillId="3" borderId="3" xfId="0" applyNumberFormat="1" applyFont="1" applyFill="1" applyBorder="1" applyAlignment="1">
      <alignment horizontal="center" vertical="center" wrapText="1"/>
    </xf>
    <xf numFmtId="14" fontId="41" fillId="3" borderId="2" xfId="0" applyNumberFormat="1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</cellXfs>
  <cellStyles count="5">
    <cellStyle name="Comma" xfId="3" builtinId="3"/>
    <cellStyle name="Hyperlink" xfId="4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E7F1AB"/>
      <color rgb="FFC795AF"/>
      <color rgb="FFEB47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Serda\AppData\Roaming\Microsoft\Excel\2013\&#1601;&#1608;&#1575;&#1578;&#1610;&#1585;\&#1581;&#1608;&#1575;&#1604;&#1577;%20&#1575;&#1604;&#1609;%20&#1575;&#1604;&#1589;&#1606;&#1583;&#1608;&#1602;%20&#1575;&#1604;&#1575;&#1583;&#1575;&#1585;&#1610;%2028-5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file:///C:\Users\Serda\AppData\Roaming\Microsoft\Excel\2013\&#1601;&#1608;&#1575;&#1578;&#1610;&#1585;\&#1575;&#1604;&#1605;&#1608;&#1575;&#1583;%20&#1575;&#1604;&#1578;&#1610;%20&#1578;&#1605;%20&#1588;&#1585;&#1575;&#1574;&#1607;&#1575;%20&#1593;.&#1591;%20&#1585;&#1575;&#1605;&#1610;.docx" TargetMode="External"/><Relationship Id="rId7" Type="http://schemas.openxmlformats.org/officeDocument/2006/relationships/hyperlink" Target="file:///C:\Users\Serda\AppData\Roaming\Microsoft\Excel\2013\&#1601;&#1608;&#1575;&#1578;&#1610;&#1585;\&#1581;&#1608;&#1575;&#1604;&#1577;%20&#1575;&#1604;&#1609;%20&#1575;&#1604;&#1589;&#1606;&#1583;&#1608;&#1602;%20&#1575;&#1604;&#1575;&#1583;&#1575;&#1585;&#1610;%2028-5.pdf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file:///C:\Users\Serda\AppData\Roaming\Microsoft\Excel\2013\&#1601;&#1608;&#1575;&#1578;&#1610;&#1585;\&#1575;&#1604;&#1605;&#1608;&#1575;&#1583;%20&#1575;&#1604;&#1578;&#1610;%20&#1578;&#1605;%20&#1588;&#1585;&#1575;&#1574;&#1607;&#1575;%20&#1593;.&#1591;%20&#1585;&#1575;&#1605;&#1610;.docx" TargetMode="External"/><Relationship Id="rId1" Type="http://schemas.openxmlformats.org/officeDocument/2006/relationships/hyperlink" Target="file:///C:\Users\Serda\AppData\Roaming\Microsoft\Excel\&#1585;&#1608;&#1575;&#1578;&#1576;\&#1585;&#1608;&#1575;&#1578;&#1576;%20&#1605;&#1608;&#1591;&#1606;&#1610;&#1606;%202+3+4-2013.xlsx" TargetMode="External"/><Relationship Id="rId6" Type="http://schemas.openxmlformats.org/officeDocument/2006/relationships/hyperlink" Target="file:///C:\Users\Serda\AppData\Roaming\Microsoft\Excel\2013\&#1587;&#1608;&#1585;&#1610;&#1577;%20&#1608;&#1575;&#1604;&#1605;&#1607;&#1580;&#1585;\&#1583;&#1601;&#1593;&#1577;%20&#1605;&#1606;%20&#1575;&#1604;&#1588;&#1593;&#1575;&#1585;%20&#1579;&#1605;&#1606;.pdf" TargetMode="External"/><Relationship Id="rId11" Type="http://schemas.openxmlformats.org/officeDocument/2006/relationships/hyperlink" Target="file:///C:\Users\Serda\AppData\Roaming\Microsoft\Excel\2013\&#1575;&#1604;&#1578;&#1580;&#1575;&#1585;&#1577;%20&#1608;&#1575;&#1604;&#1578;&#1605;&#1608;&#1610;&#1604;\&#1601;&#1608;&#1575;&#1574;&#1583;%20&#1580;&#1575;&#1585;&#1610;%20&#1605;&#1583;&#1610;&#1606;.pdf" TargetMode="External"/><Relationship Id="rId5" Type="http://schemas.openxmlformats.org/officeDocument/2006/relationships/hyperlink" Target="file:///C:\Users\Serda\AppData\Roaming\Microsoft\Excel\2013\&#1585;&#1608;&#1575;&#1578;&#1576;" TargetMode="External"/><Relationship Id="rId10" Type="http://schemas.openxmlformats.org/officeDocument/2006/relationships/hyperlink" Target="file:///C:\Users\Serda\AppData\Roaming\Microsoft\Excel\2013\&#1601;&#1608;&#1575;&#1578;&#1610;&#1585;\&#1580;&#1586;&#1569;%20&#1605;&#1606;%20&#1601;&#1608;&#1575;&#1578;&#1610;&#1585;%20&#1607;&#1575;&#1578;&#1601;%20&#1575;&#1604;&#1605;&#1603;&#1578;&#1576;%20&#1583;5+6-2013.pdf" TargetMode="External"/><Relationship Id="rId4" Type="http://schemas.openxmlformats.org/officeDocument/2006/relationships/hyperlink" Target="file:///C:\Users\Serda\AppData\Roaming\Microsoft\Excel\2013\&#1601;&#1608;&#1575;&#1578;&#1610;&#1585;\&#1580;&#1586;&#1569;%20&#1605;&#1606;%20&#1601;&#1608;&#1575;&#1578;&#1610;&#1585;%20&#1607;&#1575;&#1578;&#1601;%20&#1575;&#1604;&#1605;&#1603;&#1578;&#1576;%20&#1583;5+6-2013.pdf" TargetMode="External"/><Relationship Id="rId9" Type="http://schemas.openxmlformats.org/officeDocument/2006/relationships/hyperlink" Target="file:///C:\Users\Serda\AppData\Roaming\Microsoft\Excel\2013\&#1575;&#1604;&#1578;&#1580;&#1575;&#1585;&#1577;%20&#1608;&#1575;&#1604;&#1578;&#1605;&#1608;&#1610;&#1604;\&#1601;&#1608;&#1575;&#1574;&#1583;%20&#1580;&#1575;&#1585;&#1610;%20&#1605;&#1583;&#1610;&#1606;.pdf" TargetMode="External"/><Relationship Id="rId1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136"/>
  <sheetViews>
    <sheetView showGridLines="0" rightToLeft="1" topLeftCell="A78" zoomScale="110" zoomScaleNormal="110" zoomScaleSheetLayoutView="100" workbookViewId="0">
      <selection activeCell="D79" sqref="D79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46" bestFit="1" customWidth="1"/>
    <col min="6" max="6" width="64.425781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387" t="s">
        <v>81</v>
      </c>
      <c r="C1" s="388"/>
      <c r="D1" s="388"/>
    </row>
    <row r="2" spans="1:9" ht="25.5" customHeight="1">
      <c r="A2" s="376" t="s">
        <v>6</v>
      </c>
      <c r="B2" s="377" t="s">
        <v>82</v>
      </c>
      <c r="C2" s="377"/>
      <c r="D2" s="377"/>
      <c r="I2" s="1"/>
    </row>
    <row r="3" spans="1:9" ht="25.5" customHeight="1">
      <c r="A3" s="376"/>
      <c r="B3" s="378" t="s">
        <v>5</v>
      </c>
      <c r="C3" s="379"/>
      <c r="D3" s="3">
        <v>125970</v>
      </c>
      <c r="I3" s="1"/>
    </row>
    <row r="4" spans="1:9" ht="35.1" customHeight="1">
      <c r="A4" s="376"/>
      <c r="B4" s="8" t="s">
        <v>2</v>
      </c>
      <c r="C4" s="3" t="s">
        <v>3</v>
      </c>
      <c r="D4" s="47" t="s">
        <v>0</v>
      </c>
      <c r="I4" s="1"/>
    </row>
    <row r="5" spans="1:9" ht="53.25" customHeight="1">
      <c r="A5" s="2"/>
      <c r="B5" s="2">
        <v>0</v>
      </c>
      <c r="C5" s="2">
        <v>850</v>
      </c>
      <c r="D5" s="41" t="s">
        <v>83</v>
      </c>
      <c r="I5" s="1"/>
    </row>
    <row r="6" spans="1:9" ht="26.25" customHeight="1">
      <c r="A6" s="2"/>
      <c r="B6" s="2">
        <v>0</v>
      </c>
      <c r="C6" s="2">
        <v>97040</v>
      </c>
      <c r="D6" s="41" t="s">
        <v>118</v>
      </c>
      <c r="E6" s="9"/>
      <c r="I6" s="1"/>
    </row>
    <row r="7" spans="1:9" ht="19.5" customHeight="1">
      <c r="A7" s="10"/>
      <c r="B7" s="10">
        <v>0</v>
      </c>
      <c r="C7" s="10">
        <v>5000</v>
      </c>
      <c r="D7" s="49" t="s">
        <v>84</v>
      </c>
      <c r="E7" s="60" t="s">
        <v>79</v>
      </c>
      <c r="F7" s="48"/>
      <c r="I7" s="1"/>
    </row>
    <row r="8" spans="1:9" ht="19.5" customHeight="1">
      <c r="A8" s="3"/>
      <c r="B8" s="3">
        <f>SUM(B5:B7)</f>
        <v>0</v>
      </c>
      <c r="C8" s="3">
        <f>SUM(C5:C7)</f>
        <v>102890</v>
      </c>
      <c r="D8" s="47" t="s">
        <v>1</v>
      </c>
      <c r="E8" s="9"/>
      <c r="F8" s="9"/>
      <c r="G8" s="9"/>
      <c r="H8" s="9"/>
      <c r="I8" s="9"/>
    </row>
    <row r="9" spans="1:9" ht="19.5" customHeight="1">
      <c r="A9" s="375" t="s">
        <v>4</v>
      </c>
      <c r="B9" s="375"/>
      <c r="C9" s="375"/>
      <c r="D9" s="3">
        <f>D3+B8-C8</f>
        <v>23080</v>
      </c>
      <c r="E9" s="9"/>
      <c r="F9" s="9"/>
      <c r="G9" s="9"/>
      <c r="H9" s="9"/>
      <c r="I9" s="9"/>
    </row>
    <row r="10" spans="1:9" ht="25.5" customHeight="1">
      <c r="A10" s="376" t="s">
        <v>6</v>
      </c>
      <c r="B10" s="377" t="s">
        <v>85</v>
      </c>
      <c r="C10" s="377"/>
      <c r="D10" s="377"/>
      <c r="I10" s="1"/>
    </row>
    <row r="11" spans="1:9" ht="25.5" customHeight="1">
      <c r="A11" s="376"/>
      <c r="B11" s="378" t="s">
        <v>5</v>
      </c>
      <c r="C11" s="379"/>
      <c r="D11" s="3">
        <f>D9</f>
        <v>23080</v>
      </c>
      <c r="I11" s="1"/>
    </row>
    <row r="12" spans="1:9" ht="35.1" customHeight="1">
      <c r="A12" s="376"/>
      <c r="B12" s="8" t="s">
        <v>2</v>
      </c>
      <c r="C12" s="3" t="s">
        <v>3</v>
      </c>
      <c r="D12" s="47" t="s">
        <v>0</v>
      </c>
      <c r="I12" s="1"/>
    </row>
    <row r="13" spans="1:9" s="6" customFormat="1" ht="23.25" customHeight="1">
      <c r="A13" s="14"/>
      <c r="B13" s="14">
        <v>5000</v>
      </c>
      <c r="C13" s="14">
        <v>0</v>
      </c>
      <c r="D13" s="22" t="s">
        <v>86</v>
      </c>
      <c r="E13" s="9"/>
      <c r="F13" s="1"/>
    </row>
    <row r="14" spans="1:9" ht="18" customHeight="1">
      <c r="A14" s="2"/>
      <c r="B14" s="10">
        <v>0</v>
      </c>
      <c r="C14" s="10">
        <v>5000</v>
      </c>
      <c r="D14" s="49" t="s">
        <v>87</v>
      </c>
      <c r="E14" s="9"/>
      <c r="F14" s="9"/>
      <c r="G14" s="9"/>
      <c r="H14" s="9"/>
      <c r="I14" s="9"/>
    </row>
    <row r="15" spans="1:9" ht="19.5" customHeight="1">
      <c r="A15" s="3"/>
      <c r="B15" s="3">
        <f>SUM(B13:B14)</f>
        <v>5000</v>
      </c>
      <c r="C15" s="3">
        <f>SUM(C13:C14)</f>
        <v>5000</v>
      </c>
      <c r="D15" s="47" t="s">
        <v>1</v>
      </c>
      <c r="E15" s="9"/>
      <c r="F15" s="9"/>
      <c r="G15" s="9"/>
      <c r="H15" s="9"/>
      <c r="I15" s="9"/>
    </row>
    <row r="16" spans="1:9" ht="19.5" customHeight="1">
      <c r="A16" s="375" t="s">
        <v>88</v>
      </c>
      <c r="B16" s="375"/>
      <c r="C16" s="375"/>
      <c r="D16" s="3">
        <f>D11+B15-C15</f>
        <v>23080</v>
      </c>
      <c r="E16" s="9" t="s">
        <v>79</v>
      </c>
      <c r="F16" s="9"/>
      <c r="G16" s="9"/>
      <c r="H16" s="9"/>
      <c r="I16" s="9"/>
    </row>
    <row r="17" spans="1:9" ht="25.5" customHeight="1">
      <c r="A17" s="376" t="s">
        <v>6</v>
      </c>
      <c r="B17" s="377" t="s">
        <v>89</v>
      </c>
      <c r="C17" s="377"/>
      <c r="D17" s="377"/>
      <c r="I17" s="1"/>
    </row>
    <row r="18" spans="1:9" ht="25.5" customHeight="1">
      <c r="A18" s="376"/>
      <c r="B18" s="378" t="s">
        <v>5</v>
      </c>
      <c r="C18" s="379"/>
      <c r="D18" s="3">
        <f>D16</f>
        <v>23080</v>
      </c>
      <c r="I18" s="1"/>
    </row>
    <row r="19" spans="1:9" ht="35.1" customHeight="1">
      <c r="A19" s="376"/>
      <c r="B19" s="8" t="s">
        <v>2</v>
      </c>
      <c r="C19" s="3">
        <v>8</v>
      </c>
      <c r="D19" s="47" t="s">
        <v>0</v>
      </c>
      <c r="I19" s="1"/>
    </row>
    <row r="20" spans="1:9" ht="82.5" customHeight="1">
      <c r="A20" s="2"/>
      <c r="B20" s="2">
        <v>0</v>
      </c>
      <c r="C20" s="2">
        <v>0</v>
      </c>
      <c r="D20" s="41" t="s">
        <v>90</v>
      </c>
      <c r="E20" s="9"/>
      <c r="F20" s="9"/>
      <c r="G20" s="9"/>
      <c r="H20" s="9"/>
      <c r="I20" s="9"/>
    </row>
    <row r="21" spans="1:9" s="6" customFormat="1" ht="73.5" customHeight="1">
      <c r="A21" s="14"/>
      <c r="B21" s="14">
        <v>162000</v>
      </c>
      <c r="C21" s="14">
        <v>0</v>
      </c>
      <c r="D21" s="22" t="s">
        <v>91</v>
      </c>
      <c r="E21" s="9"/>
      <c r="F21" s="1"/>
    </row>
    <row r="22" spans="1:9" ht="47.25" customHeight="1">
      <c r="A22" s="2"/>
      <c r="B22" s="2">
        <v>0</v>
      </c>
      <c r="C22" s="2">
        <v>119000</v>
      </c>
      <c r="D22" s="41" t="s">
        <v>92</v>
      </c>
      <c r="E22" s="9"/>
      <c r="F22" s="9"/>
      <c r="G22" s="9"/>
      <c r="H22" s="9"/>
      <c r="I22" s="9"/>
    </row>
    <row r="23" spans="1:9" ht="30" customHeight="1">
      <c r="A23" s="10"/>
      <c r="B23" s="10">
        <v>0</v>
      </c>
      <c r="C23" s="10">
        <v>16500</v>
      </c>
      <c r="D23" s="49" t="s">
        <v>93</v>
      </c>
      <c r="E23" s="9"/>
      <c r="F23" s="9"/>
      <c r="G23" s="9"/>
      <c r="H23" s="9"/>
      <c r="I23" s="9"/>
    </row>
    <row r="24" spans="1:9" ht="30" customHeight="1">
      <c r="A24" s="2"/>
      <c r="B24" s="2">
        <v>0</v>
      </c>
      <c r="C24" s="2">
        <v>1250</v>
      </c>
      <c r="D24" s="41" t="s">
        <v>94</v>
      </c>
      <c r="E24" s="9" t="s">
        <v>79</v>
      </c>
      <c r="F24" s="9"/>
      <c r="G24" s="9"/>
      <c r="H24" s="9"/>
      <c r="I24" s="9"/>
    </row>
    <row r="25" spans="1:9" ht="19.5" customHeight="1">
      <c r="A25" s="3"/>
      <c r="B25" s="3">
        <f>SUM(B20:B24)</f>
        <v>162000</v>
      </c>
      <c r="C25" s="3">
        <f>SUM(C20:C24)</f>
        <v>136750</v>
      </c>
      <c r="D25" s="47" t="s">
        <v>1</v>
      </c>
      <c r="E25" s="9"/>
      <c r="F25" s="9"/>
      <c r="G25" s="9"/>
      <c r="H25" s="9"/>
      <c r="I25" s="9"/>
    </row>
    <row r="26" spans="1:9" ht="19.5" customHeight="1">
      <c r="A26" s="375" t="s">
        <v>4</v>
      </c>
      <c r="B26" s="375"/>
      <c r="C26" s="375"/>
      <c r="D26" s="3">
        <f>D18+B25-C25</f>
        <v>48330</v>
      </c>
      <c r="E26" s="9"/>
      <c r="F26" s="9"/>
      <c r="G26" s="9"/>
      <c r="H26" s="9"/>
      <c r="I26" s="9"/>
    </row>
    <row r="27" spans="1:9" ht="25.5" customHeight="1">
      <c r="A27" s="376" t="s">
        <v>6</v>
      </c>
      <c r="B27" s="377" t="s">
        <v>95</v>
      </c>
      <c r="C27" s="377"/>
      <c r="D27" s="377"/>
      <c r="I27" s="1"/>
    </row>
    <row r="28" spans="1:9" ht="25.5" customHeight="1">
      <c r="A28" s="376"/>
      <c r="B28" s="378" t="s">
        <v>5</v>
      </c>
      <c r="C28" s="379"/>
      <c r="D28" s="3">
        <f>D26</f>
        <v>48330</v>
      </c>
      <c r="I28" s="1"/>
    </row>
    <row r="29" spans="1:9" ht="35.1" customHeight="1">
      <c r="A29" s="376"/>
      <c r="B29" s="8" t="s">
        <v>2</v>
      </c>
      <c r="C29" s="3" t="s">
        <v>3</v>
      </c>
      <c r="D29" s="47" t="s">
        <v>0</v>
      </c>
      <c r="I29" s="1"/>
    </row>
    <row r="30" spans="1:9" s="6" customFormat="1" ht="23.25" customHeight="1">
      <c r="A30" s="125"/>
      <c r="B30" s="125">
        <v>15000</v>
      </c>
      <c r="C30" s="125">
        <v>0</v>
      </c>
      <c r="D30" s="126" t="s">
        <v>96</v>
      </c>
      <c r="E30" s="127"/>
      <c r="F30" s="1"/>
    </row>
    <row r="31" spans="1:9" ht="30" customHeight="1">
      <c r="A31" s="125"/>
      <c r="B31" s="125">
        <v>0</v>
      </c>
      <c r="C31" s="125">
        <v>15000</v>
      </c>
      <c r="D31" s="128" t="s">
        <v>122</v>
      </c>
      <c r="E31" s="127"/>
      <c r="G31" s="9"/>
      <c r="H31" s="9"/>
      <c r="I31" s="9"/>
    </row>
    <row r="32" spans="1:9" ht="30" customHeight="1">
      <c r="A32" s="125"/>
      <c r="B32" s="125">
        <v>0</v>
      </c>
      <c r="C32" s="125">
        <v>3300</v>
      </c>
      <c r="D32" s="128" t="s">
        <v>119</v>
      </c>
      <c r="E32" s="127"/>
      <c r="F32" s="9"/>
      <c r="G32" s="9"/>
      <c r="H32" s="9"/>
      <c r="I32" s="9"/>
    </row>
    <row r="33" spans="1:9" s="13" customFormat="1" ht="20.25" customHeight="1">
      <c r="A33" s="125"/>
      <c r="B33" s="125">
        <v>0</v>
      </c>
      <c r="C33" s="125">
        <v>20030</v>
      </c>
      <c r="D33" s="128" t="s">
        <v>117</v>
      </c>
      <c r="E33" s="127"/>
      <c r="F33" s="50"/>
      <c r="G33" s="50"/>
      <c r="H33" s="50"/>
      <c r="I33" s="50"/>
    </row>
    <row r="34" spans="1:9" ht="49.5" customHeight="1">
      <c r="A34" s="125"/>
      <c r="B34" s="125">
        <v>0</v>
      </c>
      <c r="C34" s="125">
        <v>25000</v>
      </c>
      <c r="D34" s="128" t="s">
        <v>97</v>
      </c>
      <c r="E34" s="127"/>
      <c r="F34" s="9"/>
      <c r="G34" s="9"/>
      <c r="H34" s="9"/>
      <c r="I34" s="9"/>
    </row>
    <row r="35" spans="1:9" ht="19.5" customHeight="1">
      <c r="A35" s="3"/>
      <c r="B35" s="3">
        <f>SUM(B30:B34)</f>
        <v>15000</v>
      </c>
      <c r="C35" s="3">
        <f>SUM(C30:C34)</f>
        <v>63330</v>
      </c>
      <c r="D35" s="47" t="s">
        <v>1</v>
      </c>
      <c r="E35" s="9"/>
      <c r="F35" s="9"/>
      <c r="G35" s="9"/>
      <c r="H35" s="9"/>
      <c r="I35" s="9"/>
    </row>
    <row r="36" spans="1:9" ht="19.5" customHeight="1">
      <c r="A36" s="375" t="s">
        <v>4</v>
      </c>
      <c r="B36" s="375"/>
      <c r="C36" s="375"/>
      <c r="D36" s="3">
        <f>D28+B35-C35</f>
        <v>0</v>
      </c>
      <c r="E36" s="9" t="s">
        <v>79</v>
      </c>
      <c r="F36" s="9"/>
      <c r="G36" s="9"/>
      <c r="H36" s="9"/>
      <c r="I36" s="9"/>
    </row>
    <row r="37" spans="1:9" ht="25.5" customHeight="1">
      <c r="A37" s="376" t="s">
        <v>6</v>
      </c>
      <c r="B37" s="377" t="s">
        <v>98</v>
      </c>
      <c r="C37" s="377"/>
      <c r="D37" s="377"/>
      <c r="I37" s="1"/>
    </row>
    <row r="38" spans="1:9" ht="25.5" customHeight="1">
      <c r="A38" s="376"/>
      <c r="B38" s="378" t="s">
        <v>5</v>
      </c>
      <c r="C38" s="379"/>
      <c r="D38" s="3">
        <f>D36</f>
        <v>0</v>
      </c>
      <c r="I38" s="1"/>
    </row>
    <row r="39" spans="1:9" ht="35.1" customHeight="1">
      <c r="A39" s="376"/>
      <c r="B39" s="8" t="s">
        <v>2</v>
      </c>
      <c r="C39" s="3" t="s">
        <v>3</v>
      </c>
      <c r="D39" s="47" t="s">
        <v>0</v>
      </c>
      <c r="I39" s="1"/>
    </row>
    <row r="40" spans="1:9" s="6" customFormat="1" ht="23.25" customHeight="1">
      <c r="A40" s="14"/>
      <c r="B40" s="14">
        <v>25000</v>
      </c>
      <c r="C40" s="14">
        <v>0</v>
      </c>
      <c r="D40" s="22" t="s">
        <v>99</v>
      </c>
      <c r="E40" s="9"/>
      <c r="F40" s="1"/>
    </row>
    <row r="41" spans="1:9" ht="30" customHeight="1">
      <c r="A41" s="2"/>
      <c r="B41" s="2">
        <v>0</v>
      </c>
      <c r="C41" s="2">
        <v>25000</v>
      </c>
      <c r="D41" s="41" t="s">
        <v>100</v>
      </c>
      <c r="E41" s="9"/>
      <c r="F41" s="1"/>
      <c r="G41" s="9"/>
      <c r="H41" s="9"/>
      <c r="I41" s="9"/>
    </row>
    <row r="42" spans="1:9" ht="19.5" customHeight="1">
      <c r="A42" s="3"/>
      <c r="B42" s="3">
        <f>SUM(B40:B41)</f>
        <v>25000</v>
      </c>
      <c r="C42" s="3">
        <f>SUM(C40:C41)</f>
        <v>25000</v>
      </c>
      <c r="D42" s="47" t="s">
        <v>1</v>
      </c>
      <c r="E42" s="9" t="s">
        <v>79</v>
      </c>
      <c r="F42" s="9"/>
      <c r="G42" s="9"/>
      <c r="H42" s="9"/>
      <c r="I42" s="9"/>
    </row>
    <row r="43" spans="1:9" ht="19.5" customHeight="1">
      <c r="A43" s="375" t="s">
        <v>4</v>
      </c>
      <c r="B43" s="375"/>
      <c r="C43" s="375"/>
      <c r="D43" s="3">
        <f>D38+B42-C42</f>
        <v>0</v>
      </c>
      <c r="E43" s="9"/>
      <c r="F43" s="9"/>
      <c r="G43" s="9"/>
      <c r="H43" s="9"/>
      <c r="I43" s="9"/>
    </row>
    <row r="44" spans="1:9" ht="25.5" customHeight="1">
      <c r="A44" s="376" t="s">
        <v>6</v>
      </c>
      <c r="B44" s="377" t="s">
        <v>101</v>
      </c>
      <c r="C44" s="377"/>
      <c r="D44" s="377"/>
      <c r="I44" s="1"/>
    </row>
    <row r="45" spans="1:9" ht="25.5" customHeight="1">
      <c r="A45" s="376"/>
      <c r="B45" s="378" t="s">
        <v>5</v>
      </c>
      <c r="C45" s="379"/>
      <c r="D45" s="3">
        <f>D43</f>
        <v>0</v>
      </c>
      <c r="I45" s="1"/>
    </row>
    <row r="46" spans="1:9" ht="35.1" customHeight="1">
      <c r="A46" s="376"/>
      <c r="B46" s="8" t="s">
        <v>2</v>
      </c>
      <c r="C46" s="3" t="s">
        <v>3</v>
      </c>
      <c r="D46" s="47" t="s">
        <v>0</v>
      </c>
      <c r="I46" s="1"/>
    </row>
    <row r="47" spans="1:9" s="6" customFormat="1" ht="23.25" customHeight="1">
      <c r="A47" s="14"/>
      <c r="B47" s="14">
        <v>150000</v>
      </c>
      <c r="C47" s="14">
        <v>0</v>
      </c>
      <c r="D47" s="22" t="s">
        <v>102</v>
      </c>
      <c r="E47" s="9"/>
      <c r="F47" s="1"/>
    </row>
    <row r="48" spans="1:9" ht="30" customHeight="1">
      <c r="A48" s="2"/>
      <c r="B48" s="2">
        <v>0</v>
      </c>
      <c r="C48" s="2">
        <v>100000</v>
      </c>
      <c r="D48" s="41" t="s">
        <v>103</v>
      </c>
      <c r="E48" s="9"/>
      <c r="F48" s="1"/>
      <c r="G48" s="9"/>
      <c r="H48" s="9"/>
      <c r="I48" s="9"/>
    </row>
    <row r="49" spans="1:9" ht="30" customHeight="1">
      <c r="A49" s="2"/>
      <c r="B49" s="2">
        <v>0</v>
      </c>
      <c r="C49" s="2">
        <v>50000</v>
      </c>
      <c r="D49" s="41" t="s">
        <v>104</v>
      </c>
      <c r="E49" s="9"/>
      <c r="F49" s="1"/>
      <c r="G49" s="9"/>
      <c r="H49" s="9"/>
      <c r="I49" s="9"/>
    </row>
    <row r="50" spans="1:9" ht="19.5" customHeight="1">
      <c r="A50" s="3"/>
      <c r="B50" s="3">
        <f>SUM(B47:B49)</f>
        <v>150000</v>
      </c>
      <c r="C50" s="3">
        <f>SUM(C47:C49)</f>
        <v>150000</v>
      </c>
      <c r="D50" s="47" t="s">
        <v>1</v>
      </c>
      <c r="E50" s="9" t="s">
        <v>79</v>
      </c>
      <c r="F50" s="9"/>
      <c r="G50" s="9"/>
      <c r="H50" s="9"/>
      <c r="I50" s="9"/>
    </row>
    <row r="51" spans="1:9" ht="19.5" customHeight="1">
      <c r="A51" s="375" t="s">
        <v>4</v>
      </c>
      <c r="B51" s="375"/>
      <c r="C51" s="375"/>
      <c r="D51" s="3">
        <f>D45+B50-C50</f>
        <v>0</v>
      </c>
      <c r="E51" s="9"/>
      <c r="F51" s="9"/>
      <c r="G51" s="9"/>
      <c r="H51" s="9"/>
      <c r="I51" s="9"/>
    </row>
    <row r="52" spans="1:9" ht="25.5" customHeight="1">
      <c r="A52" s="376" t="s">
        <v>6</v>
      </c>
      <c r="B52" s="377" t="s">
        <v>105</v>
      </c>
      <c r="C52" s="377"/>
      <c r="D52" s="377"/>
      <c r="I52" s="1"/>
    </row>
    <row r="53" spans="1:9" ht="25.5" customHeight="1">
      <c r="A53" s="376"/>
      <c r="B53" s="378" t="s">
        <v>5</v>
      </c>
      <c r="C53" s="379"/>
      <c r="D53" s="3">
        <f>D51</f>
        <v>0</v>
      </c>
      <c r="I53" s="1"/>
    </row>
    <row r="54" spans="1:9" ht="35.1" customHeight="1">
      <c r="A54" s="376"/>
      <c r="B54" s="8" t="s">
        <v>2</v>
      </c>
      <c r="C54" s="3" t="s">
        <v>3</v>
      </c>
      <c r="D54" s="47" t="s">
        <v>0</v>
      </c>
      <c r="I54" s="1"/>
    </row>
    <row r="55" spans="1:9" s="6" customFormat="1" ht="23.25" customHeight="1">
      <c r="A55" s="14"/>
      <c r="B55" s="14">
        <v>30000</v>
      </c>
      <c r="C55" s="14">
        <v>0</v>
      </c>
      <c r="D55" s="22" t="s">
        <v>490</v>
      </c>
      <c r="E55" s="9"/>
      <c r="F55" s="1"/>
    </row>
    <row r="56" spans="1:9" ht="30" customHeight="1">
      <c r="A56" s="2"/>
      <c r="B56" s="2">
        <v>0</v>
      </c>
      <c r="C56" s="2">
        <v>30000</v>
      </c>
      <c r="D56" s="41" t="s">
        <v>107</v>
      </c>
      <c r="E56" s="9"/>
      <c r="F56" s="1"/>
      <c r="G56" s="9"/>
      <c r="H56" s="9"/>
      <c r="I56" s="9"/>
    </row>
    <row r="57" spans="1:9" s="6" customFormat="1" ht="23.25" customHeight="1">
      <c r="A57" s="14"/>
      <c r="B57" s="14">
        <v>50000</v>
      </c>
      <c r="C57" s="14">
        <v>0</v>
      </c>
      <c r="D57" s="22" t="s">
        <v>108</v>
      </c>
      <c r="E57" s="9"/>
      <c r="F57" s="1"/>
    </row>
    <row r="58" spans="1:9" ht="30" customHeight="1">
      <c r="A58" s="2"/>
      <c r="B58" s="2">
        <v>0</v>
      </c>
      <c r="C58" s="2">
        <v>50000</v>
      </c>
      <c r="D58" s="41" t="s">
        <v>109</v>
      </c>
      <c r="E58" s="9"/>
      <c r="F58" s="1"/>
      <c r="G58" s="9"/>
      <c r="H58" s="9"/>
      <c r="I58" s="9"/>
    </row>
    <row r="59" spans="1:9" ht="35.1" customHeight="1">
      <c r="A59" s="14"/>
      <c r="B59" s="14">
        <v>30000</v>
      </c>
      <c r="C59" s="14">
        <v>0</v>
      </c>
      <c r="D59" s="22" t="s">
        <v>106</v>
      </c>
    </row>
    <row r="60" spans="1:9" ht="35.1" customHeight="1">
      <c r="A60" s="2"/>
      <c r="B60" s="2">
        <v>0</v>
      </c>
      <c r="C60" s="2">
        <v>8300</v>
      </c>
      <c r="D60" s="41" t="s">
        <v>110</v>
      </c>
    </row>
    <row r="61" spans="1:9" ht="35.1" customHeight="1">
      <c r="A61" s="2"/>
      <c r="B61" s="2">
        <v>0</v>
      </c>
      <c r="C61" s="2">
        <v>2200</v>
      </c>
      <c r="D61" s="41" t="s">
        <v>111</v>
      </c>
    </row>
    <row r="62" spans="1:9" ht="35.1" customHeight="1">
      <c r="A62" s="2"/>
      <c r="B62" s="2"/>
      <c r="C62" s="2">
        <v>10000</v>
      </c>
      <c r="D62" s="41" t="s">
        <v>112</v>
      </c>
    </row>
    <row r="63" spans="1:9" ht="66.75" customHeight="1">
      <c r="A63" s="2"/>
      <c r="B63" s="2">
        <v>0</v>
      </c>
      <c r="C63" s="2">
        <v>800</v>
      </c>
      <c r="D63" s="41" t="s">
        <v>113</v>
      </c>
    </row>
    <row r="64" spans="1:9" ht="37.5" customHeight="1">
      <c r="A64" s="2"/>
      <c r="B64" s="2">
        <v>0</v>
      </c>
      <c r="C64" s="2">
        <v>500</v>
      </c>
      <c r="D64" s="41" t="s">
        <v>114</v>
      </c>
    </row>
    <row r="65" spans="1:9" ht="30" customHeight="1">
      <c r="A65" s="2"/>
      <c r="B65" s="2">
        <v>0</v>
      </c>
      <c r="C65" s="10">
        <v>7200</v>
      </c>
      <c r="D65" s="49" t="s">
        <v>115</v>
      </c>
      <c r="E65" s="9" t="s">
        <v>79</v>
      </c>
      <c r="F65" s="1"/>
      <c r="G65" s="9"/>
      <c r="H65" s="9"/>
      <c r="I65" s="9"/>
    </row>
    <row r="66" spans="1:9" ht="19.5" customHeight="1">
      <c r="A66" s="3"/>
      <c r="B66" s="3">
        <f>SUM(B55:B65)</f>
        <v>110000</v>
      </c>
      <c r="C66" s="3">
        <f>SUM(C55:C65)</f>
        <v>109000</v>
      </c>
      <c r="D66" s="47" t="s">
        <v>1</v>
      </c>
      <c r="E66" s="9"/>
      <c r="F66" s="9"/>
      <c r="G66" s="9"/>
      <c r="H66" s="9"/>
      <c r="I66" s="9"/>
    </row>
    <row r="67" spans="1:9" ht="19.5" customHeight="1">
      <c r="A67" s="375" t="s">
        <v>4</v>
      </c>
      <c r="B67" s="375"/>
      <c r="C67" s="375"/>
      <c r="D67" s="3">
        <f>D53+B66-C66</f>
        <v>1000</v>
      </c>
      <c r="E67" s="9"/>
      <c r="F67" s="9"/>
      <c r="G67" s="9"/>
      <c r="H67" s="9"/>
      <c r="I67" s="9"/>
    </row>
    <row r="68" spans="1:9" ht="35.1" customHeight="1">
      <c r="A68" s="376" t="s">
        <v>6</v>
      </c>
      <c r="B68" s="384" t="s">
        <v>116</v>
      </c>
      <c r="C68" s="384"/>
      <c r="D68" s="384"/>
    </row>
    <row r="69" spans="1:9" ht="35.1" customHeight="1">
      <c r="A69" s="376"/>
      <c r="B69" s="385" t="s">
        <v>5</v>
      </c>
      <c r="C69" s="386"/>
      <c r="D69" s="72">
        <f>D67</f>
        <v>1000</v>
      </c>
    </row>
    <row r="70" spans="1:9" ht="35.1" customHeight="1">
      <c r="A70" s="376"/>
      <c r="B70" s="131" t="s">
        <v>2</v>
      </c>
      <c r="C70" s="72" t="s">
        <v>3</v>
      </c>
      <c r="D70" s="132" t="s">
        <v>0</v>
      </c>
    </row>
    <row r="71" spans="1:9" ht="48" customHeight="1">
      <c r="A71" s="2"/>
      <c r="B71" s="2"/>
      <c r="C71" s="2">
        <v>1000</v>
      </c>
      <c r="D71" s="41" t="s">
        <v>133</v>
      </c>
      <c r="E71" s="71"/>
    </row>
    <row r="72" spans="1:9" ht="35.1" customHeight="1">
      <c r="A72" s="72"/>
      <c r="B72" s="72">
        <f>SUM(B71:B71)</f>
        <v>0</v>
      </c>
      <c r="C72" s="72">
        <f>SUM(C71:C71)</f>
        <v>1000</v>
      </c>
      <c r="D72" s="132" t="s">
        <v>1</v>
      </c>
    </row>
    <row r="73" spans="1:9" ht="35.1" customHeight="1">
      <c r="A73" s="382" t="s">
        <v>4</v>
      </c>
      <c r="B73" s="382"/>
      <c r="C73" s="382"/>
      <c r="D73" s="72">
        <f>D69+B72-C72</f>
        <v>0</v>
      </c>
    </row>
    <row r="74" spans="1:9" ht="35.1" customHeight="1">
      <c r="A74" s="124" t="s">
        <v>6</v>
      </c>
      <c r="B74" s="380" t="s">
        <v>134</v>
      </c>
      <c r="C74" s="377"/>
      <c r="D74" s="381"/>
      <c r="E74" s="71"/>
    </row>
    <row r="75" spans="1:9" ht="35.1" customHeight="1">
      <c r="A75" s="376"/>
      <c r="B75" s="377" t="s">
        <v>5</v>
      </c>
      <c r="C75" s="377"/>
      <c r="D75" s="377">
        <f>D73</f>
        <v>0</v>
      </c>
      <c r="E75" s="71"/>
    </row>
    <row r="76" spans="1:9" ht="35.1" customHeight="1">
      <c r="A76" s="376"/>
      <c r="B76" s="378" t="s">
        <v>2</v>
      </c>
      <c r="C76" s="379" t="s">
        <v>3</v>
      </c>
      <c r="D76" s="3" t="s">
        <v>0</v>
      </c>
      <c r="E76" s="71"/>
    </row>
    <row r="77" spans="1:9" ht="35.1" customHeight="1">
      <c r="A77" s="2"/>
      <c r="B77" s="2">
        <v>627500</v>
      </c>
      <c r="C77" s="2">
        <v>0</v>
      </c>
      <c r="D77" s="20" t="s">
        <v>135</v>
      </c>
      <c r="E77" s="9"/>
      <c r="F77" s="9"/>
    </row>
    <row r="78" spans="1:9" ht="35.1" customHeight="1">
      <c r="A78" s="2"/>
      <c r="B78" s="2">
        <v>0</v>
      </c>
      <c r="C78" s="2">
        <v>624000</v>
      </c>
      <c r="D78" s="41" t="s">
        <v>403</v>
      </c>
      <c r="E78" s="9"/>
      <c r="F78" s="9"/>
    </row>
    <row r="79" spans="1:9" ht="35.1" customHeight="1">
      <c r="A79" s="2"/>
      <c r="B79" s="2">
        <v>0</v>
      </c>
      <c r="C79" s="2">
        <v>3500</v>
      </c>
      <c r="D79" s="41" t="s">
        <v>136</v>
      </c>
      <c r="E79" s="9"/>
      <c r="F79" s="9"/>
    </row>
    <row r="80" spans="1:9" ht="35.1" customHeight="1">
      <c r="A80" s="2"/>
      <c r="B80" s="2">
        <v>120000</v>
      </c>
      <c r="C80" s="2">
        <v>0</v>
      </c>
      <c r="D80" s="20" t="s">
        <v>135</v>
      </c>
      <c r="E80" s="9"/>
      <c r="F80" s="9"/>
    </row>
    <row r="81" spans="1:9" ht="35.1" customHeight="1">
      <c r="A81" s="2"/>
      <c r="B81" s="2">
        <v>0</v>
      </c>
      <c r="C81" s="2">
        <v>100000</v>
      </c>
      <c r="D81" s="41" t="s">
        <v>137</v>
      </c>
      <c r="E81" s="9"/>
      <c r="F81" s="9"/>
    </row>
    <row r="82" spans="1:9" ht="35.1" customHeight="1">
      <c r="A82" s="72"/>
      <c r="B82" s="72">
        <f>SUM(B77:B81)</f>
        <v>747500</v>
      </c>
      <c r="C82" s="72">
        <f>SUM(C77:C81)</f>
        <v>727500</v>
      </c>
      <c r="D82" s="132" t="s">
        <v>1</v>
      </c>
      <c r="E82" s="9"/>
      <c r="F82" s="9"/>
    </row>
    <row r="83" spans="1:9" ht="35.1" customHeight="1">
      <c r="A83" s="382" t="s">
        <v>4</v>
      </c>
      <c r="B83" s="382"/>
      <c r="C83" s="382"/>
      <c r="D83" s="72">
        <f>D75+B82-C82</f>
        <v>20000</v>
      </c>
      <c r="E83" s="9"/>
      <c r="F83" s="9"/>
    </row>
    <row r="84" spans="1:9" ht="35.1" customHeight="1">
      <c r="A84" s="383" t="s">
        <v>6</v>
      </c>
      <c r="B84" s="384" t="s">
        <v>166</v>
      </c>
      <c r="C84" s="384"/>
      <c r="D84" s="384"/>
      <c r="E84" s="9"/>
      <c r="F84" s="9"/>
    </row>
    <row r="85" spans="1:9" ht="35.1" customHeight="1">
      <c r="A85" s="383"/>
      <c r="B85" s="385" t="s">
        <v>5</v>
      </c>
      <c r="C85" s="386"/>
      <c r="D85" s="72">
        <f>D83</f>
        <v>20000</v>
      </c>
      <c r="E85" s="71"/>
    </row>
    <row r="86" spans="1:9" ht="35.1" customHeight="1">
      <c r="A86" s="383"/>
      <c r="B86" s="131" t="s">
        <v>2</v>
      </c>
      <c r="C86" s="72" t="s">
        <v>3</v>
      </c>
      <c r="D86" s="132" t="s">
        <v>0</v>
      </c>
      <c r="E86" s="71"/>
    </row>
    <row r="87" spans="1:9" ht="24" customHeight="1">
      <c r="A87" s="2"/>
      <c r="B87" s="2">
        <v>0</v>
      </c>
      <c r="C87" s="2">
        <v>0</v>
      </c>
      <c r="D87" s="41" t="s">
        <v>138</v>
      </c>
      <c r="E87" s="71"/>
    </row>
    <row r="88" spans="1:9" s="13" customFormat="1" ht="24" customHeight="1">
      <c r="A88" s="2"/>
      <c r="B88" s="2"/>
      <c r="C88" s="2">
        <v>12000</v>
      </c>
      <c r="D88" s="41" t="s">
        <v>139</v>
      </c>
      <c r="E88" s="71"/>
      <c r="F88" s="12"/>
      <c r="I88" s="25"/>
    </row>
    <row r="89" spans="1:9" ht="24" customHeight="1">
      <c r="A89" s="2"/>
      <c r="B89" s="2">
        <v>0</v>
      </c>
      <c r="C89" s="2">
        <v>4000</v>
      </c>
      <c r="D89" s="41" t="s">
        <v>140</v>
      </c>
      <c r="E89" s="71"/>
    </row>
    <row r="90" spans="1:9" ht="24" customHeight="1">
      <c r="A90" s="2"/>
      <c r="B90" s="2">
        <v>0</v>
      </c>
      <c r="C90" s="2">
        <v>4000</v>
      </c>
      <c r="D90" s="41" t="s">
        <v>141</v>
      </c>
      <c r="E90" s="71"/>
    </row>
    <row r="91" spans="1:9" ht="35.1" customHeight="1">
      <c r="A91" s="72"/>
      <c r="B91" s="72">
        <f>SUM(B87:B90)</f>
        <v>0</v>
      </c>
      <c r="C91" s="72">
        <f>SUM(C87:C90)</f>
        <v>20000</v>
      </c>
      <c r="D91" s="132" t="s">
        <v>1</v>
      </c>
      <c r="E91" s="71"/>
    </row>
    <row r="92" spans="1:9" ht="35.1" customHeight="1">
      <c r="A92" s="124" t="s">
        <v>4</v>
      </c>
      <c r="B92" s="377"/>
      <c r="C92" s="377"/>
      <c r="D92" s="72">
        <f>D85+B91-C91</f>
        <v>0</v>
      </c>
      <c r="E92" s="71"/>
    </row>
    <row r="93" spans="1:9" ht="35.1" customHeight="1">
      <c r="A93" s="376" t="s">
        <v>6</v>
      </c>
      <c r="B93" s="377" t="s">
        <v>142</v>
      </c>
      <c r="C93" s="377"/>
      <c r="D93" s="377"/>
      <c r="E93" s="9"/>
      <c r="F93" s="9"/>
    </row>
    <row r="94" spans="1:9" ht="35.1" customHeight="1">
      <c r="A94" s="376"/>
      <c r="B94" s="378" t="s">
        <v>5</v>
      </c>
      <c r="C94" s="379"/>
      <c r="D94" s="3">
        <f>D92</f>
        <v>0</v>
      </c>
      <c r="E94" s="71"/>
    </row>
    <row r="95" spans="1:9" ht="35.1" customHeight="1">
      <c r="A95" s="376"/>
      <c r="B95" s="8" t="s">
        <v>2</v>
      </c>
      <c r="C95" s="3" t="s">
        <v>3</v>
      </c>
      <c r="D95" s="70" t="s">
        <v>0</v>
      </c>
      <c r="E95" s="71"/>
    </row>
    <row r="96" spans="1:9" ht="29.25" customHeight="1">
      <c r="A96" s="2"/>
      <c r="B96" s="14">
        <v>100000</v>
      </c>
      <c r="C96" s="14">
        <v>0</v>
      </c>
      <c r="D96" s="82" t="s">
        <v>143</v>
      </c>
      <c r="E96" s="71"/>
    </row>
    <row r="97" spans="1:6" ht="29.25" customHeight="1">
      <c r="A97" s="2"/>
      <c r="B97" s="2">
        <v>0</v>
      </c>
      <c r="C97" s="2">
        <v>100000</v>
      </c>
      <c r="D97" s="41" t="s">
        <v>144</v>
      </c>
      <c r="E97" s="71"/>
    </row>
    <row r="98" spans="1:6" ht="35.1" customHeight="1">
      <c r="A98" s="3"/>
      <c r="B98" s="3">
        <f>SUM(B96:B97)</f>
        <v>100000</v>
      </c>
      <c r="C98" s="3">
        <f>SUM(C96:C97)</f>
        <v>100000</v>
      </c>
      <c r="D98" s="70" t="s">
        <v>1</v>
      </c>
      <c r="E98" s="71"/>
    </row>
    <row r="99" spans="1:6" ht="35.1" customHeight="1">
      <c r="A99" s="375" t="s">
        <v>4</v>
      </c>
      <c r="B99" s="375"/>
      <c r="C99" s="375"/>
      <c r="D99" s="3">
        <f>D94+B98-C98</f>
        <v>0</v>
      </c>
      <c r="E99" s="71"/>
    </row>
    <row r="100" spans="1:6" ht="35.1" customHeight="1">
      <c r="A100" s="376" t="s">
        <v>6</v>
      </c>
      <c r="B100" s="377" t="s">
        <v>145</v>
      </c>
      <c r="C100" s="377"/>
      <c r="D100" s="377"/>
      <c r="E100" s="9"/>
      <c r="F100" s="9"/>
    </row>
    <row r="101" spans="1:6" ht="35.1" customHeight="1">
      <c r="A101" s="376"/>
      <c r="B101" s="378" t="s">
        <v>5</v>
      </c>
      <c r="C101" s="379"/>
      <c r="D101" s="3">
        <f>D99</f>
        <v>0</v>
      </c>
      <c r="E101" s="71"/>
    </row>
    <row r="102" spans="1:6" ht="35.1" customHeight="1">
      <c r="A102" s="376"/>
      <c r="B102" s="8" t="s">
        <v>2</v>
      </c>
      <c r="C102" s="3" t="s">
        <v>3</v>
      </c>
      <c r="D102" s="70" t="s">
        <v>0</v>
      </c>
      <c r="E102" s="71"/>
    </row>
    <row r="103" spans="1:6" ht="29.25" customHeight="1">
      <c r="A103" s="2"/>
      <c r="B103" s="2">
        <v>150000</v>
      </c>
      <c r="C103" s="2">
        <v>0</v>
      </c>
      <c r="D103" s="22" t="s">
        <v>146</v>
      </c>
      <c r="E103" s="71"/>
    </row>
    <row r="104" spans="1:6" ht="29.25" customHeight="1">
      <c r="A104" s="2"/>
      <c r="B104" s="2">
        <v>0</v>
      </c>
      <c r="C104" s="2">
        <v>100000</v>
      </c>
      <c r="D104" s="41" t="s">
        <v>147</v>
      </c>
      <c r="E104" s="71"/>
    </row>
    <row r="105" spans="1:6" ht="29.25" customHeight="1">
      <c r="A105" s="2"/>
      <c r="B105" s="2">
        <v>0</v>
      </c>
      <c r="C105" s="2">
        <v>16000</v>
      </c>
      <c r="D105" s="41" t="s">
        <v>148</v>
      </c>
      <c r="E105" s="71"/>
    </row>
    <row r="106" spans="1:6" ht="29.25" customHeight="1">
      <c r="A106" s="2"/>
      <c r="B106" s="2">
        <v>0</v>
      </c>
      <c r="C106" s="2">
        <v>11500</v>
      </c>
      <c r="D106" s="41" t="s">
        <v>149</v>
      </c>
      <c r="E106" s="71"/>
    </row>
    <row r="107" spans="1:6" ht="29.25" customHeight="1">
      <c r="A107" s="2"/>
      <c r="B107" s="2">
        <v>0</v>
      </c>
      <c r="C107" s="2">
        <v>1800</v>
      </c>
      <c r="D107" s="41" t="s">
        <v>150</v>
      </c>
      <c r="E107" s="71"/>
    </row>
    <row r="108" spans="1:6" ht="29.25" customHeight="1">
      <c r="A108" s="2"/>
      <c r="B108" s="2">
        <v>0</v>
      </c>
      <c r="C108" s="2">
        <v>2000</v>
      </c>
      <c r="D108" s="41" t="s">
        <v>151</v>
      </c>
      <c r="E108" s="71"/>
    </row>
    <row r="109" spans="1:6" ht="29.25" customHeight="1">
      <c r="A109" s="2"/>
      <c r="B109" s="2">
        <v>0</v>
      </c>
      <c r="C109" s="2">
        <v>15800</v>
      </c>
      <c r="D109" s="41" t="s">
        <v>152</v>
      </c>
      <c r="E109" s="71"/>
    </row>
    <row r="110" spans="1:6" ht="29.25" customHeight="1">
      <c r="A110" s="2"/>
      <c r="B110" s="2">
        <v>0</v>
      </c>
      <c r="C110" s="2">
        <v>2900</v>
      </c>
      <c r="D110" s="41" t="s">
        <v>153</v>
      </c>
      <c r="E110" s="71"/>
    </row>
    <row r="111" spans="1:6" ht="35.1" customHeight="1">
      <c r="A111" s="14"/>
      <c r="B111" s="14">
        <v>2000</v>
      </c>
      <c r="C111" s="14">
        <v>0</v>
      </c>
      <c r="D111" s="82" t="s">
        <v>154</v>
      </c>
      <c r="E111" s="71"/>
    </row>
    <row r="112" spans="1:6" ht="35.1" customHeight="1">
      <c r="A112" s="2"/>
      <c r="B112" s="10">
        <v>0</v>
      </c>
      <c r="C112" s="10">
        <v>2000</v>
      </c>
      <c r="D112" s="49" t="s">
        <v>155</v>
      </c>
      <c r="E112" s="71"/>
    </row>
    <row r="113" spans="1:5" ht="35.1" customHeight="1">
      <c r="A113" s="3"/>
      <c r="B113" s="3">
        <f>SUM(B103:B112)</f>
        <v>152000</v>
      </c>
      <c r="C113" s="3">
        <f>SUM(C103:C112)</f>
        <v>152000</v>
      </c>
      <c r="D113" s="70" t="s">
        <v>1</v>
      </c>
      <c r="E113" s="71"/>
    </row>
    <row r="114" spans="1:5" ht="35.1" customHeight="1">
      <c r="A114" s="375" t="s">
        <v>4</v>
      </c>
      <c r="B114" s="375"/>
      <c r="C114" s="375"/>
      <c r="D114" s="3">
        <f>D101+B113-C113</f>
        <v>0</v>
      </c>
      <c r="E114" s="71"/>
    </row>
    <row r="115" spans="1:5" ht="35.1" customHeight="1">
      <c r="A115" s="376" t="s">
        <v>6</v>
      </c>
      <c r="B115" s="377" t="s">
        <v>156</v>
      </c>
      <c r="C115" s="377"/>
      <c r="D115" s="377"/>
      <c r="E115" s="71"/>
    </row>
    <row r="116" spans="1:5" ht="35.1" customHeight="1">
      <c r="A116" s="376"/>
      <c r="B116" s="378" t="s">
        <v>5</v>
      </c>
      <c r="C116" s="379"/>
      <c r="D116" s="3">
        <f>D114</f>
        <v>0</v>
      </c>
      <c r="E116" s="71"/>
    </row>
    <row r="117" spans="1:5" ht="35.1" customHeight="1">
      <c r="A117" s="376"/>
      <c r="B117" s="8" t="s">
        <v>2</v>
      </c>
      <c r="C117" s="3" t="s">
        <v>3</v>
      </c>
      <c r="D117" s="70" t="s">
        <v>0</v>
      </c>
      <c r="E117" s="71"/>
    </row>
    <row r="118" spans="1:5" ht="35.1" customHeight="1">
      <c r="A118" s="2"/>
      <c r="B118" s="2">
        <v>250000</v>
      </c>
      <c r="C118" s="2">
        <v>0</v>
      </c>
      <c r="D118" s="22" t="s">
        <v>157</v>
      </c>
      <c r="E118" s="71"/>
    </row>
    <row r="119" spans="1:5" ht="86.25" customHeight="1">
      <c r="A119" s="2"/>
      <c r="B119" s="2">
        <v>0</v>
      </c>
      <c r="C119" s="2">
        <v>1550</v>
      </c>
      <c r="D119" s="41" t="s">
        <v>165</v>
      </c>
      <c r="E119" s="71"/>
    </row>
    <row r="120" spans="1:5" ht="35.1" customHeight="1">
      <c r="A120" s="2"/>
      <c r="B120" s="2">
        <v>0</v>
      </c>
      <c r="C120" s="2">
        <v>21000</v>
      </c>
      <c r="D120" s="41" t="s">
        <v>158</v>
      </c>
      <c r="E120" s="83" t="s">
        <v>167</v>
      </c>
    </row>
    <row r="121" spans="1:5" ht="35.1" customHeight="1">
      <c r="A121" s="2"/>
      <c r="B121" s="2">
        <v>0</v>
      </c>
      <c r="C121" s="2">
        <v>20000</v>
      </c>
      <c r="D121" s="41" t="s">
        <v>159</v>
      </c>
      <c r="E121" s="71"/>
    </row>
    <row r="122" spans="1:5" ht="35.1" customHeight="1">
      <c r="A122" s="2"/>
      <c r="B122" s="2">
        <v>0</v>
      </c>
      <c r="C122" s="2">
        <v>800</v>
      </c>
      <c r="D122" s="41" t="s">
        <v>160</v>
      </c>
      <c r="E122" s="71"/>
    </row>
    <row r="123" spans="1:5" ht="35.1" customHeight="1">
      <c r="A123" s="2"/>
      <c r="B123" s="2">
        <v>0</v>
      </c>
      <c r="C123" s="2">
        <v>14600</v>
      </c>
      <c r="D123" s="41" t="s">
        <v>164</v>
      </c>
      <c r="E123" s="71"/>
    </row>
    <row r="124" spans="1:5" ht="35.1" customHeight="1">
      <c r="A124" s="3"/>
      <c r="B124" s="3">
        <f>SUM(B118:B123)</f>
        <v>250000</v>
      </c>
      <c r="C124" s="3">
        <f>SUM(C118:C123)</f>
        <v>57950</v>
      </c>
      <c r="D124" s="70" t="s">
        <v>1</v>
      </c>
      <c r="E124" s="71"/>
    </row>
    <row r="125" spans="1:5" ht="35.1" customHeight="1">
      <c r="A125" s="375" t="s">
        <v>4</v>
      </c>
      <c r="B125" s="375"/>
      <c r="C125" s="375"/>
      <c r="D125" s="3">
        <f>D116+B124-C124</f>
        <v>192050</v>
      </c>
      <c r="E125" s="71"/>
    </row>
    <row r="126" spans="1:5" ht="35.1" customHeight="1">
      <c r="A126" s="376" t="s">
        <v>6</v>
      </c>
      <c r="B126" s="377" t="s">
        <v>161</v>
      </c>
      <c r="C126" s="377"/>
      <c r="D126" s="377"/>
      <c r="E126" s="71"/>
    </row>
    <row r="127" spans="1:5" ht="35.1" customHeight="1">
      <c r="A127" s="376"/>
      <c r="B127" s="378" t="s">
        <v>5</v>
      </c>
      <c r="C127" s="379"/>
      <c r="D127" s="3">
        <f>D125</f>
        <v>192050</v>
      </c>
      <c r="E127" s="71"/>
    </row>
    <row r="128" spans="1:5" ht="35.1" customHeight="1">
      <c r="A128" s="376"/>
      <c r="B128" s="8" t="s">
        <v>2</v>
      </c>
      <c r="C128" s="3" t="s">
        <v>3</v>
      </c>
      <c r="D128" s="70" t="s">
        <v>0</v>
      </c>
      <c r="E128" s="71"/>
    </row>
    <row r="129" spans="1:5" ht="35.1" customHeight="1">
      <c r="A129" s="2"/>
      <c r="B129" s="2">
        <v>25000</v>
      </c>
      <c r="C129" s="2">
        <v>0</v>
      </c>
      <c r="D129" s="22" t="s">
        <v>162</v>
      </c>
      <c r="E129" s="71"/>
    </row>
    <row r="130" spans="1:5" ht="35.1" customHeight="1">
      <c r="A130" s="2"/>
      <c r="B130" s="2">
        <v>0</v>
      </c>
      <c r="C130" s="2">
        <v>25000</v>
      </c>
      <c r="D130" s="41" t="s">
        <v>163</v>
      </c>
      <c r="E130" s="71"/>
    </row>
    <row r="131" spans="1:5" ht="35.1" customHeight="1">
      <c r="A131" s="10"/>
      <c r="B131" s="10"/>
      <c r="C131" s="10">
        <v>152550</v>
      </c>
      <c r="D131" s="49" t="s">
        <v>168</v>
      </c>
      <c r="E131" s="9"/>
    </row>
    <row r="132" spans="1:5" ht="35.1" customHeight="1">
      <c r="A132" s="2"/>
      <c r="B132" s="10">
        <v>0</v>
      </c>
      <c r="C132" s="2">
        <v>19500</v>
      </c>
      <c r="D132" s="41" t="s">
        <v>169</v>
      </c>
      <c r="E132" s="9"/>
    </row>
    <row r="133" spans="1:5" ht="35.1" customHeight="1">
      <c r="A133" s="2"/>
      <c r="B133" s="10"/>
      <c r="C133" s="2">
        <v>150</v>
      </c>
      <c r="D133" s="41" t="s">
        <v>260</v>
      </c>
      <c r="E133" s="9"/>
    </row>
    <row r="134" spans="1:5" ht="35.1" customHeight="1">
      <c r="A134" s="10"/>
      <c r="B134" s="10">
        <v>0</v>
      </c>
      <c r="C134" s="2">
        <v>19850</v>
      </c>
      <c r="D134" s="41" t="s">
        <v>170</v>
      </c>
      <c r="E134" s="71"/>
    </row>
    <row r="135" spans="1:5" ht="35.1" customHeight="1">
      <c r="A135" s="3"/>
      <c r="B135" s="3">
        <f>SUM(B129:B134)</f>
        <v>25000</v>
      </c>
      <c r="C135" s="3">
        <f>SUM(C129:C134)</f>
        <v>217050</v>
      </c>
      <c r="D135" s="70" t="s">
        <v>1</v>
      </c>
      <c r="E135" s="71"/>
    </row>
    <row r="136" spans="1:5" ht="35.1" customHeight="1">
      <c r="A136" s="375" t="s">
        <v>4</v>
      </c>
      <c r="B136" s="375"/>
      <c r="C136" s="375"/>
      <c r="D136" s="3">
        <f>D127+B135-C135</f>
        <v>0</v>
      </c>
      <c r="E136" s="71"/>
    </row>
  </sheetData>
  <mergeCells count="58">
    <mergeCell ref="A10:A12"/>
    <mergeCell ref="B10:D10"/>
    <mergeCell ref="B11:C11"/>
    <mergeCell ref="B1:D1"/>
    <mergeCell ref="A2:A4"/>
    <mergeCell ref="B2:D2"/>
    <mergeCell ref="B3:C3"/>
    <mergeCell ref="A9:C9"/>
    <mergeCell ref="A44:A46"/>
    <mergeCell ref="B44:D44"/>
    <mergeCell ref="B45:C45"/>
    <mergeCell ref="A16:C16"/>
    <mergeCell ref="A17:A19"/>
    <mergeCell ref="B17:D17"/>
    <mergeCell ref="B18:C18"/>
    <mergeCell ref="A26:C26"/>
    <mergeCell ref="A27:A29"/>
    <mergeCell ref="B27:D27"/>
    <mergeCell ref="B28:C28"/>
    <mergeCell ref="A36:C36"/>
    <mergeCell ref="A37:A39"/>
    <mergeCell ref="B37:D37"/>
    <mergeCell ref="B38:C38"/>
    <mergeCell ref="A43:C43"/>
    <mergeCell ref="A73:C73"/>
    <mergeCell ref="A51:C51"/>
    <mergeCell ref="A52:A54"/>
    <mergeCell ref="B52:D52"/>
    <mergeCell ref="B53:C53"/>
    <mergeCell ref="A67:C67"/>
    <mergeCell ref="A68:A70"/>
    <mergeCell ref="B68:D68"/>
    <mergeCell ref="B69:C69"/>
    <mergeCell ref="B74:D74"/>
    <mergeCell ref="A83:C83"/>
    <mergeCell ref="A84:A86"/>
    <mergeCell ref="B84:D84"/>
    <mergeCell ref="B85:C85"/>
    <mergeCell ref="A75:A76"/>
    <mergeCell ref="B75:D75"/>
    <mergeCell ref="B76:C76"/>
    <mergeCell ref="A93:A95"/>
    <mergeCell ref="B93:D93"/>
    <mergeCell ref="B94:C94"/>
    <mergeCell ref="A99:C99"/>
    <mergeCell ref="B92:C92"/>
    <mergeCell ref="A100:A102"/>
    <mergeCell ref="B100:D100"/>
    <mergeCell ref="B101:C101"/>
    <mergeCell ref="A114:C114"/>
    <mergeCell ref="A115:A117"/>
    <mergeCell ref="B115:D115"/>
    <mergeCell ref="B116:C116"/>
    <mergeCell ref="A125:C125"/>
    <mergeCell ref="A136:C136"/>
    <mergeCell ref="A126:A128"/>
    <mergeCell ref="B126:D126"/>
    <mergeCell ref="B127:C127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1"/>
  <sheetViews>
    <sheetView rightToLeft="1" topLeftCell="A68" workbookViewId="0">
      <selection activeCell="B86" sqref="B86"/>
    </sheetView>
  </sheetViews>
  <sheetFormatPr defaultRowHeight="20.100000000000001" customHeight="1"/>
  <cols>
    <col min="3" max="3" width="7.5703125" bestFit="1" customWidth="1"/>
    <col min="4" max="4" width="41" customWidth="1"/>
    <col min="8" max="8" width="13.140625" customWidth="1"/>
    <col min="9" max="9" width="14.42578125" customWidth="1"/>
  </cols>
  <sheetData>
    <row r="1" spans="1:9" s="1" customFormat="1" ht="17.25">
      <c r="B1" s="387" t="s">
        <v>714</v>
      </c>
      <c r="C1" s="388"/>
      <c r="D1" s="388"/>
      <c r="E1" s="269"/>
      <c r="F1" s="6"/>
      <c r="I1" s="24"/>
    </row>
    <row r="2" spans="1:9" ht="20.100000000000001" customHeight="1">
      <c r="A2" s="376" t="s">
        <v>6</v>
      </c>
      <c r="B2" s="397">
        <v>41366</v>
      </c>
      <c r="C2" s="393"/>
      <c r="D2" s="408"/>
      <c r="H2" s="406" t="s">
        <v>699</v>
      </c>
      <c r="I2" s="406"/>
    </row>
    <row r="3" spans="1:9" ht="20.100000000000001" customHeight="1">
      <c r="A3" s="376"/>
      <c r="B3" s="392" t="s">
        <v>5</v>
      </c>
      <c r="C3" s="379"/>
      <c r="D3" s="3">
        <v>0</v>
      </c>
      <c r="G3" s="184"/>
      <c r="H3" s="281" t="s">
        <v>692</v>
      </c>
      <c r="I3" s="281">
        <v>72000</v>
      </c>
    </row>
    <row r="4" spans="1:9" ht="20.100000000000001" customHeight="1">
      <c r="A4" s="376"/>
      <c r="B4" s="8" t="s">
        <v>2</v>
      </c>
      <c r="C4" s="3" t="s">
        <v>3</v>
      </c>
      <c r="D4" s="214" t="s">
        <v>0</v>
      </c>
      <c r="G4" s="184"/>
      <c r="H4" s="281" t="s">
        <v>694</v>
      </c>
      <c r="I4" s="281">
        <v>30000</v>
      </c>
    </row>
    <row r="5" spans="1:9" ht="20.100000000000001" customHeight="1">
      <c r="A5" s="185"/>
      <c r="B5" s="175">
        <v>30000</v>
      </c>
      <c r="C5" s="2"/>
      <c r="D5" s="172" t="s">
        <v>590</v>
      </c>
      <c r="G5" s="184"/>
      <c r="H5" s="281" t="s">
        <v>695</v>
      </c>
      <c r="I5" s="281">
        <v>20000</v>
      </c>
    </row>
    <row r="6" spans="1:9" s="215" customFormat="1" ht="20.100000000000001" customHeight="1">
      <c r="A6" s="219"/>
      <c r="B6" s="220"/>
      <c r="C6" s="14">
        <v>30000</v>
      </c>
      <c r="D6" s="221" t="s">
        <v>591</v>
      </c>
      <c r="G6" s="184"/>
      <c r="H6" s="281" t="s">
        <v>696</v>
      </c>
      <c r="I6" s="281">
        <v>25000</v>
      </c>
    </row>
    <row r="7" spans="1:9" s="215" customFormat="1" ht="20.100000000000001" customHeight="1">
      <c r="A7" s="185"/>
      <c r="B7" s="175">
        <v>25000</v>
      </c>
      <c r="C7" s="2">
        <v>25000</v>
      </c>
      <c r="D7" s="172" t="s">
        <v>588</v>
      </c>
      <c r="G7" s="184"/>
      <c r="H7" s="281" t="s">
        <v>697</v>
      </c>
      <c r="I7" s="281">
        <v>20000</v>
      </c>
    </row>
    <row r="8" spans="1:9" s="215" customFormat="1" ht="20.100000000000001" customHeight="1">
      <c r="A8" s="185"/>
      <c r="B8" s="175">
        <v>25000</v>
      </c>
      <c r="C8" s="2"/>
      <c r="D8" s="172" t="s">
        <v>587</v>
      </c>
      <c r="G8" s="184"/>
      <c r="H8" s="281" t="s">
        <v>698</v>
      </c>
      <c r="I8" s="281">
        <v>30000</v>
      </c>
    </row>
    <row r="9" spans="1:9" s="215" customFormat="1" ht="20.100000000000001" customHeight="1">
      <c r="A9" s="219"/>
      <c r="B9" s="220"/>
      <c r="C9" s="14">
        <v>15000</v>
      </c>
      <c r="D9" s="221" t="s">
        <v>589</v>
      </c>
      <c r="G9" s="184"/>
      <c r="H9" s="281" t="s">
        <v>700</v>
      </c>
      <c r="I9" s="281">
        <v>5000</v>
      </c>
    </row>
    <row r="10" spans="1:9" s="218" customFormat="1" ht="20.100000000000001" customHeight="1">
      <c r="A10" s="185"/>
      <c r="B10" s="175">
        <v>5000</v>
      </c>
      <c r="C10" s="2"/>
      <c r="D10" s="172" t="s">
        <v>602</v>
      </c>
      <c r="G10" s="184"/>
      <c r="H10" s="281" t="s">
        <v>701</v>
      </c>
      <c r="I10" s="281">
        <v>5000</v>
      </c>
    </row>
    <row r="11" spans="1:9" s="218" customFormat="1" ht="20.100000000000001" customHeight="1">
      <c r="A11" s="219"/>
      <c r="B11" s="220"/>
      <c r="C11" s="14">
        <v>5000</v>
      </c>
      <c r="D11" s="221" t="s">
        <v>603</v>
      </c>
      <c r="G11" s="184"/>
      <c r="H11" s="281" t="s">
        <v>704</v>
      </c>
      <c r="I11" s="281">
        <v>1000</v>
      </c>
    </row>
    <row r="12" spans="1:9" ht="20.100000000000001" customHeight="1">
      <c r="A12" s="185"/>
      <c r="B12" s="175"/>
      <c r="C12" s="2">
        <v>10000</v>
      </c>
      <c r="D12" s="172" t="s">
        <v>597</v>
      </c>
      <c r="G12" s="184"/>
      <c r="H12" s="281" t="s">
        <v>705</v>
      </c>
      <c r="I12" s="281">
        <v>1000</v>
      </c>
    </row>
    <row r="13" spans="1:9" ht="20.100000000000001" customHeight="1">
      <c r="A13" s="3"/>
      <c r="B13" s="3">
        <f>SUM(B5:B12)</f>
        <v>85000</v>
      </c>
      <c r="C13" s="3">
        <f>SUM(C5:C12)</f>
        <v>85000</v>
      </c>
      <c r="D13" s="214" t="s">
        <v>1</v>
      </c>
      <c r="G13" s="184"/>
      <c r="H13" s="281" t="s">
        <v>706</v>
      </c>
      <c r="I13" s="281">
        <v>2000</v>
      </c>
    </row>
    <row r="14" spans="1:9" ht="20.100000000000001" customHeight="1">
      <c r="A14" s="392" t="s">
        <v>4</v>
      </c>
      <c r="B14" s="378"/>
      <c r="C14" s="379"/>
      <c r="D14" s="3">
        <f>D3+B13-C13</f>
        <v>0</v>
      </c>
      <c r="G14" s="184"/>
      <c r="H14" s="281" t="s">
        <v>707</v>
      </c>
      <c r="I14" s="281">
        <v>600</v>
      </c>
    </row>
    <row r="15" spans="1:9" ht="20.100000000000001" customHeight="1">
      <c r="A15" s="376" t="s">
        <v>6</v>
      </c>
      <c r="B15" s="397">
        <v>41367</v>
      </c>
      <c r="C15" s="393"/>
      <c r="D15" s="408"/>
    </row>
    <row r="16" spans="1:9" ht="20.100000000000001" customHeight="1">
      <c r="A16" s="376"/>
      <c r="B16" s="392" t="s">
        <v>5</v>
      </c>
      <c r="C16" s="379"/>
      <c r="D16" s="3">
        <v>0</v>
      </c>
    </row>
    <row r="17" spans="1:5" ht="20.100000000000001" customHeight="1">
      <c r="A17" s="376"/>
      <c r="B17" s="8" t="s">
        <v>2</v>
      </c>
      <c r="C17" s="3" t="s">
        <v>3</v>
      </c>
      <c r="D17" s="216" t="s">
        <v>0</v>
      </c>
    </row>
    <row r="18" spans="1:5" ht="20.100000000000001" customHeight="1">
      <c r="A18" s="185"/>
      <c r="B18" s="175">
        <v>235000</v>
      </c>
      <c r="C18" s="2"/>
      <c r="D18" s="172" t="s">
        <v>592</v>
      </c>
    </row>
    <row r="19" spans="1:5" ht="20.100000000000001" customHeight="1">
      <c r="A19" s="185"/>
      <c r="B19" s="175"/>
      <c r="C19" s="2">
        <v>235000</v>
      </c>
      <c r="D19" s="172" t="s">
        <v>593</v>
      </c>
    </row>
    <row r="20" spans="1:5" ht="20.100000000000001" customHeight="1">
      <c r="A20" s="185"/>
      <c r="B20" s="175">
        <v>200</v>
      </c>
      <c r="C20" s="2"/>
      <c r="D20" s="172" t="s">
        <v>599</v>
      </c>
    </row>
    <row r="21" spans="1:5" ht="20.100000000000001" customHeight="1">
      <c r="A21" s="185"/>
      <c r="B21" s="175"/>
      <c r="C21" s="2">
        <v>200</v>
      </c>
      <c r="D21" s="172" t="s">
        <v>598</v>
      </c>
    </row>
    <row r="22" spans="1:5" ht="20.100000000000001" customHeight="1">
      <c r="A22" s="185"/>
      <c r="B22" s="175">
        <v>59000</v>
      </c>
      <c r="C22" s="2"/>
      <c r="D22" s="172" t="s">
        <v>600</v>
      </c>
    </row>
    <row r="23" spans="1:5" ht="20.100000000000001" customHeight="1">
      <c r="A23" s="185"/>
      <c r="B23" s="175"/>
      <c r="C23" s="2">
        <v>59000</v>
      </c>
      <c r="D23" s="172" t="s">
        <v>601</v>
      </c>
    </row>
    <row r="24" spans="1:5" ht="20.100000000000001" customHeight="1">
      <c r="A24" s="3"/>
      <c r="B24" s="3">
        <f>SUM(B18:B23)</f>
        <v>294200</v>
      </c>
      <c r="C24" s="3">
        <f>SUM(C18:C23)</f>
        <v>294200</v>
      </c>
      <c r="D24" s="216" t="s">
        <v>1</v>
      </c>
    </row>
    <row r="25" spans="1:5" ht="20.100000000000001" customHeight="1">
      <c r="A25" s="392" t="s">
        <v>4</v>
      </c>
      <c r="B25" s="378"/>
      <c r="C25" s="379"/>
      <c r="D25" s="3">
        <f>D16+B24-C24</f>
        <v>0</v>
      </c>
    </row>
    <row r="26" spans="1:5" ht="20.100000000000001" customHeight="1">
      <c r="A26" s="376" t="s">
        <v>6</v>
      </c>
      <c r="B26" s="397">
        <v>41371</v>
      </c>
      <c r="C26" s="393"/>
      <c r="D26" s="408"/>
    </row>
    <row r="27" spans="1:5" ht="20.100000000000001" customHeight="1">
      <c r="A27" s="376"/>
      <c r="B27" s="392" t="s">
        <v>5</v>
      </c>
      <c r="C27" s="379"/>
      <c r="D27" s="3">
        <v>0</v>
      </c>
    </row>
    <row r="28" spans="1:5" ht="20.100000000000001" customHeight="1">
      <c r="A28" s="376"/>
      <c r="B28" s="8" t="s">
        <v>2</v>
      </c>
      <c r="C28" s="3" t="s">
        <v>3</v>
      </c>
      <c r="D28" s="217" t="s">
        <v>0</v>
      </c>
    </row>
    <row r="29" spans="1:5" ht="20.100000000000001" customHeight="1">
      <c r="A29" s="185"/>
      <c r="B29" s="175">
        <v>40000</v>
      </c>
      <c r="C29" s="2"/>
      <c r="D29" s="172" t="s">
        <v>604</v>
      </c>
    </row>
    <row r="30" spans="1:5" s="218" customFormat="1" ht="20.100000000000001" customHeight="1">
      <c r="A30" s="219"/>
      <c r="B30" s="220"/>
      <c r="C30" s="14">
        <v>15000</v>
      </c>
      <c r="D30" s="221" t="s">
        <v>621</v>
      </c>
      <c r="E30" s="218" t="s">
        <v>605</v>
      </c>
    </row>
    <row r="31" spans="1:5" s="184" customFormat="1" ht="20.100000000000001" customHeight="1">
      <c r="A31" s="185"/>
      <c r="B31" s="175"/>
      <c r="C31" s="2">
        <v>1200</v>
      </c>
      <c r="D31" s="172" t="s">
        <v>606</v>
      </c>
    </row>
    <row r="32" spans="1:5" ht="20.100000000000001" customHeight="1">
      <c r="A32" s="185"/>
      <c r="B32" s="175"/>
      <c r="C32" s="2">
        <v>23800</v>
      </c>
      <c r="D32" s="172" t="s">
        <v>607</v>
      </c>
    </row>
    <row r="33" spans="1:4" ht="20.100000000000001" customHeight="1">
      <c r="A33" s="3"/>
      <c r="B33" s="3">
        <f>SUM(B29:B32)</f>
        <v>40000</v>
      </c>
      <c r="C33" s="3">
        <f>SUM(C29:C32)</f>
        <v>40000</v>
      </c>
      <c r="D33" s="217" t="s">
        <v>1</v>
      </c>
    </row>
    <row r="34" spans="1:4" ht="20.100000000000001" customHeight="1">
      <c r="A34" s="392" t="s">
        <v>4</v>
      </c>
      <c r="B34" s="378"/>
      <c r="C34" s="379"/>
      <c r="D34" s="3">
        <f>D27+B33-C33</f>
        <v>0</v>
      </c>
    </row>
    <row r="35" spans="1:4" ht="20.100000000000001" customHeight="1">
      <c r="A35" s="376" t="s">
        <v>6</v>
      </c>
      <c r="B35" s="397">
        <v>41375</v>
      </c>
      <c r="C35" s="393"/>
      <c r="D35" s="408"/>
    </row>
    <row r="36" spans="1:4" ht="20.100000000000001" customHeight="1">
      <c r="A36" s="376"/>
      <c r="B36" s="392" t="s">
        <v>5</v>
      </c>
      <c r="C36" s="379"/>
      <c r="D36" s="3">
        <v>0</v>
      </c>
    </row>
    <row r="37" spans="1:4" ht="20.100000000000001" customHeight="1">
      <c r="A37" s="376"/>
      <c r="B37" s="8" t="s">
        <v>2</v>
      </c>
      <c r="C37" s="3" t="s">
        <v>3</v>
      </c>
      <c r="D37" s="222" t="s">
        <v>0</v>
      </c>
    </row>
    <row r="38" spans="1:4" ht="20.100000000000001" customHeight="1">
      <c r="A38" s="185"/>
      <c r="B38" s="175">
        <v>30000</v>
      </c>
      <c r="C38" s="2"/>
      <c r="D38" s="172" t="s">
        <v>604</v>
      </c>
    </row>
    <row r="39" spans="1:4" ht="20.100000000000001" customHeight="1">
      <c r="A39" s="185"/>
      <c r="B39" s="175"/>
      <c r="C39" s="2">
        <v>30000</v>
      </c>
      <c r="D39" s="172" t="s">
        <v>609</v>
      </c>
    </row>
    <row r="40" spans="1:4" ht="20.100000000000001" customHeight="1">
      <c r="A40" s="3"/>
      <c r="B40" s="3">
        <f>SUM(B38:B39)</f>
        <v>30000</v>
      </c>
      <c r="C40" s="3">
        <f>SUM(C38:C39)</f>
        <v>30000</v>
      </c>
      <c r="D40" s="222" t="s">
        <v>1</v>
      </c>
    </row>
    <row r="41" spans="1:4" ht="20.100000000000001" customHeight="1">
      <c r="A41" s="392" t="s">
        <v>4</v>
      </c>
      <c r="B41" s="378"/>
      <c r="C41" s="379"/>
      <c r="D41" s="3">
        <f>D36+B40-C40</f>
        <v>0</v>
      </c>
    </row>
    <row r="42" spans="1:4" ht="20.100000000000001" customHeight="1">
      <c r="A42" s="376" t="s">
        <v>6</v>
      </c>
      <c r="B42" s="397">
        <v>41379</v>
      </c>
      <c r="C42" s="393"/>
      <c r="D42" s="408"/>
    </row>
    <row r="43" spans="1:4" ht="20.100000000000001" customHeight="1">
      <c r="A43" s="376"/>
      <c r="B43" s="392" t="s">
        <v>5</v>
      </c>
      <c r="C43" s="379"/>
      <c r="D43" s="3">
        <v>0</v>
      </c>
    </row>
    <row r="44" spans="1:4" ht="20.100000000000001" customHeight="1">
      <c r="A44" s="376"/>
      <c r="B44" s="8" t="s">
        <v>2</v>
      </c>
      <c r="C44" s="3" t="s">
        <v>3</v>
      </c>
      <c r="D44" s="223" t="s">
        <v>0</v>
      </c>
    </row>
    <row r="45" spans="1:4" ht="20.100000000000001" customHeight="1">
      <c r="A45" s="185"/>
      <c r="B45" s="175">
        <v>90000</v>
      </c>
      <c r="C45" s="2"/>
      <c r="D45" s="172" t="s">
        <v>604</v>
      </c>
    </row>
    <row r="46" spans="1:4" s="227" customFormat="1" ht="20.100000000000001" customHeight="1">
      <c r="A46" s="185"/>
      <c r="B46" s="175">
        <v>10000</v>
      </c>
      <c r="C46" s="2"/>
      <c r="D46" s="172" t="s">
        <v>612</v>
      </c>
    </row>
    <row r="47" spans="1:4" s="227" customFormat="1" ht="20.100000000000001" customHeight="1">
      <c r="A47" s="219"/>
      <c r="B47" s="220"/>
      <c r="C47" s="14">
        <v>10000</v>
      </c>
      <c r="D47" s="221" t="s">
        <v>613</v>
      </c>
    </row>
    <row r="48" spans="1:4" s="224" customFormat="1" ht="20.100000000000001" customHeight="1">
      <c r="A48" s="185"/>
      <c r="B48" s="175"/>
      <c r="C48" s="2">
        <v>15000</v>
      </c>
      <c r="D48" s="172" t="s">
        <v>610</v>
      </c>
    </row>
    <row r="49" spans="1:4" s="224" customFormat="1" ht="20.100000000000001" customHeight="1">
      <c r="A49" s="219"/>
      <c r="B49" s="220"/>
      <c r="C49" s="14">
        <v>25000</v>
      </c>
      <c r="D49" s="221" t="s">
        <v>611</v>
      </c>
    </row>
    <row r="50" spans="1:4" ht="20.100000000000001" customHeight="1">
      <c r="A50" s="185"/>
      <c r="B50" s="175"/>
      <c r="C50" s="2">
        <v>50000</v>
      </c>
      <c r="D50" s="172" t="s">
        <v>629</v>
      </c>
    </row>
    <row r="51" spans="1:4" ht="20.100000000000001" customHeight="1">
      <c r="A51" s="3"/>
      <c r="B51" s="3">
        <f>SUM(B45:B50)</f>
        <v>100000</v>
      </c>
      <c r="C51" s="3">
        <f>SUM(C47:C50)</f>
        <v>100000</v>
      </c>
      <c r="D51" s="223" t="s">
        <v>1</v>
      </c>
    </row>
    <row r="52" spans="1:4" ht="20.100000000000001" customHeight="1">
      <c r="A52" s="392" t="s">
        <v>4</v>
      </c>
      <c r="B52" s="378"/>
      <c r="C52" s="379"/>
      <c r="D52" s="3">
        <f>D43+B51-C51</f>
        <v>0</v>
      </c>
    </row>
    <row r="53" spans="1:4" ht="20.100000000000001" customHeight="1">
      <c r="A53" s="376" t="s">
        <v>6</v>
      </c>
      <c r="B53" s="397">
        <v>41381</v>
      </c>
      <c r="C53" s="393"/>
      <c r="D53" s="408"/>
    </row>
    <row r="54" spans="1:4" ht="20.100000000000001" customHeight="1">
      <c r="A54" s="376"/>
      <c r="B54" s="392" t="s">
        <v>5</v>
      </c>
      <c r="C54" s="379"/>
      <c r="D54" s="3">
        <v>0</v>
      </c>
    </row>
    <row r="55" spans="1:4" ht="20.100000000000001" customHeight="1">
      <c r="A55" s="376"/>
      <c r="B55" s="8" t="s">
        <v>2</v>
      </c>
      <c r="C55" s="3" t="s">
        <v>3</v>
      </c>
      <c r="D55" s="226" t="s">
        <v>0</v>
      </c>
    </row>
    <row r="56" spans="1:4" ht="20.100000000000001" customHeight="1">
      <c r="A56" s="185"/>
      <c r="B56" s="175">
        <v>41500</v>
      </c>
      <c r="C56" s="2"/>
      <c r="D56" s="172" t="s">
        <v>614</v>
      </c>
    </row>
    <row r="57" spans="1:4" ht="20.100000000000001" customHeight="1">
      <c r="A57" s="219"/>
      <c r="B57" s="220"/>
      <c r="C57" s="14">
        <v>20000</v>
      </c>
      <c r="D57" s="221" t="s">
        <v>617</v>
      </c>
    </row>
    <row r="58" spans="1:4" ht="20.100000000000001" customHeight="1">
      <c r="A58" s="185"/>
      <c r="B58" s="175"/>
      <c r="C58" s="2">
        <v>10500</v>
      </c>
      <c r="D58" s="172" t="s">
        <v>615</v>
      </c>
    </row>
    <row r="59" spans="1:4" s="227" customFormat="1" ht="20.100000000000001" customHeight="1">
      <c r="A59" s="185"/>
      <c r="B59" s="175"/>
      <c r="C59" s="2">
        <v>4500</v>
      </c>
      <c r="D59" s="172" t="s">
        <v>616</v>
      </c>
    </row>
    <row r="60" spans="1:4" ht="20.100000000000001" customHeight="1">
      <c r="A60" s="219"/>
      <c r="B60" s="220"/>
      <c r="C60" s="14">
        <v>5000</v>
      </c>
      <c r="D60" s="221" t="s">
        <v>618</v>
      </c>
    </row>
    <row r="61" spans="1:4" ht="20.100000000000001" customHeight="1">
      <c r="A61" s="185"/>
      <c r="B61" s="175"/>
      <c r="C61" s="2">
        <v>1500</v>
      </c>
      <c r="D61" s="172" t="s">
        <v>619</v>
      </c>
    </row>
    <row r="62" spans="1:4" ht="20.100000000000001" customHeight="1">
      <c r="A62" s="3"/>
      <c r="B62" s="3">
        <f>SUM(B56:B61)</f>
        <v>41500</v>
      </c>
      <c r="C62" s="3">
        <f>SUM(C57:C61)</f>
        <v>41500</v>
      </c>
      <c r="D62" s="226" t="s">
        <v>1</v>
      </c>
    </row>
    <row r="63" spans="1:4" ht="20.100000000000001" customHeight="1">
      <c r="A63" s="392" t="s">
        <v>4</v>
      </c>
      <c r="B63" s="378"/>
      <c r="C63" s="379"/>
      <c r="D63" s="3">
        <f>D54+B62-C62</f>
        <v>0</v>
      </c>
    </row>
    <row r="64" spans="1:4" ht="20.100000000000001" customHeight="1">
      <c r="A64" s="376" t="s">
        <v>6</v>
      </c>
      <c r="B64" s="397">
        <v>41385</v>
      </c>
      <c r="C64" s="393"/>
      <c r="D64" s="408"/>
    </row>
    <row r="65" spans="1:4" ht="20.100000000000001" customHeight="1">
      <c r="A65" s="376"/>
      <c r="B65" s="392" t="s">
        <v>5</v>
      </c>
      <c r="C65" s="379"/>
      <c r="D65" s="3">
        <v>0</v>
      </c>
    </row>
    <row r="66" spans="1:4" ht="20.100000000000001" customHeight="1">
      <c r="A66" s="376"/>
      <c r="B66" s="8" t="s">
        <v>2</v>
      </c>
      <c r="C66" s="3" t="s">
        <v>3</v>
      </c>
      <c r="D66" s="225" t="s">
        <v>0</v>
      </c>
    </row>
    <row r="67" spans="1:4" s="229" customFormat="1" ht="20.100000000000001" customHeight="1">
      <c r="A67" s="228"/>
      <c r="B67" s="175">
        <v>650000</v>
      </c>
      <c r="C67" s="2"/>
      <c r="D67" s="172" t="s">
        <v>620</v>
      </c>
    </row>
    <row r="68" spans="1:4" s="229" customFormat="1" ht="20.100000000000001" customHeight="1">
      <c r="A68" s="228"/>
      <c r="B68" s="175"/>
      <c r="C68" s="175">
        <v>635000</v>
      </c>
      <c r="D68" s="175" t="s">
        <v>622</v>
      </c>
    </row>
    <row r="69" spans="1:4" s="229" customFormat="1" ht="20.100000000000001" customHeight="1">
      <c r="A69" s="228"/>
      <c r="B69" s="175"/>
      <c r="C69" s="175">
        <v>15000</v>
      </c>
      <c r="D69" s="175" t="s">
        <v>623</v>
      </c>
    </row>
    <row r="70" spans="1:4" s="229" customFormat="1" ht="20.100000000000001" customHeight="1">
      <c r="A70" s="228"/>
      <c r="B70" s="175">
        <v>60000</v>
      </c>
      <c r="C70" s="175"/>
      <c r="D70" s="175" t="s">
        <v>587</v>
      </c>
    </row>
    <row r="71" spans="1:4" ht="20.100000000000001" customHeight="1">
      <c r="A71" s="185"/>
      <c r="B71" s="175"/>
      <c r="C71" s="175">
        <v>60000</v>
      </c>
      <c r="D71" s="175" t="s">
        <v>624</v>
      </c>
    </row>
    <row r="72" spans="1:4" ht="20.100000000000001" customHeight="1">
      <c r="A72" s="3"/>
      <c r="B72" s="3">
        <f>SUM(B67:B71)</f>
        <v>710000</v>
      </c>
      <c r="C72" s="3">
        <f>SUM(C67:C71)</f>
        <v>710000</v>
      </c>
      <c r="D72" s="225" t="s">
        <v>1</v>
      </c>
    </row>
    <row r="73" spans="1:4" ht="20.100000000000001" customHeight="1">
      <c r="A73" s="392" t="s">
        <v>4</v>
      </c>
      <c r="B73" s="378"/>
      <c r="C73" s="379"/>
      <c r="D73" s="3">
        <f>D65+B72-C72</f>
        <v>0</v>
      </c>
    </row>
    <row r="74" spans="1:4" ht="20.100000000000001" customHeight="1">
      <c r="A74" s="376" t="s">
        <v>6</v>
      </c>
      <c r="B74" s="397">
        <v>41385</v>
      </c>
      <c r="C74" s="393"/>
      <c r="D74" s="408"/>
    </row>
    <row r="75" spans="1:4" ht="20.100000000000001" customHeight="1">
      <c r="A75" s="376"/>
      <c r="B75" s="392" t="s">
        <v>5</v>
      </c>
      <c r="C75" s="379"/>
      <c r="D75" s="3">
        <v>0</v>
      </c>
    </row>
    <row r="76" spans="1:4" ht="20.100000000000001" customHeight="1">
      <c r="A76" s="376"/>
      <c r="B76" s="8" t="s">
        <v>2</v>
      </c>
      <c r="C76" s="3" t="s">
        <v>3</v>
      </c>
      <c r="D76" s="264" t="s">
        <v>0</v>
      </c>
    </row>
    <row r="77" spans="1:4" s="184" customFormat="1" ht="20.100000000000001" customHeight="1">
      <c r="A77" s="265"/>
      <c r="B77" s="175">
        <v>50000</v>
      </c>
      <c r="C77" s="2"/>
      <c r="D77" s="172" t="s">
        <v>688</v>
      </c>
    </row>
    <row r="78" spans="1:4" s="184" customFormat="1" ht="20.100000000000001" customHeight="1">
      <c r="A78" s="271"/>
      <c r="B78" s="276"/>
      <c r="C78" s="276">
        <v>50000</v>
      </c>
      <c r="D78" s="276" t="s">
        <v>689</v>
      </c>
    </row>
    <row r="79" spans="1:4" s="184" customFormat="1" ht="20.100000000000001" customHeight="1">
      <c r="A79" s="265"/>
      <c r="B79" s="175">
        <v>5000</v>
      </c>
      <c r="C79" s="175"/>
      <c r="D79" s="175" t="s">
        <v>690</v>
      </c>
    </row>
    <row r="80" spans="1:4" s="232" customFormat="1" ht="20.100000000000001" customHeight="1">
      <c r="A80" s="235"/>
      <c r="B80" s="236"/>
      <c r="C80" s="236">
        <v>5000</v>
      </c>
      <c r="D80" s="236" t="s">
        <v>691</v>
      </c>
    </row>
    <row r="81" spans="1:4" s="232" customFormat="1" ht="20.100000000000001" customHeight="1">
      <c r="A81" s="3"/>
      <c r="B81" s="3">
        <f>SUM(B77:B80)</f>
        <v>55000</v>
      </c>
      <c r="C81" s="3">
        <f>SUM(C77:C80)</f>
        <v>55000</v>
      </c>
      <c r="D81" s="264" t="s">
        <v>1</v>
      </c>
    </row>
    <row r="82" spans="1:4" s="232" customFormat="1" ht="20.100000000000001" customHeight="1">
      <c r="A82" s="392" t="s">
        <v>4</v>
      </c>
      <c r="B82" s="378"/>
      <c r="C82" s="379"/>
      <c r="D82" s="3">
        <f>D75+B81-C81</f>
        <v>0</v>
      </c>
    </row>
    <row r="83" spans="1:4" s="232" customFormat="1" ht="20.100000000000001" customHeight="1">
      <c r="A83" s="376" t="s">
        <v>6</v>
      </c>
      <c r="B83" s="397">
        <v>41392</v>
      </c>
      <c r="C83" s="393"/>
      <c r="D83" s="408"/>
    </row>
    <row r="84" spans="1:4" ht="20.100000000000001" customHeight="1">
      <c r="A84" s="376"/>
      <c r="B84" s="392" t="s">
        <v>5</v>
      </c>
      <c r="C84" s="379"/>
      <c r="D84" s="3">
        <f>D73</f>
        <v>0</v>
      </c>
    </row>
    <row r="85" spans="1:4" ht="20.100000000000001" customHeight="1">
      <c r="A85" s="376"/>
      <c r="B85" s="8" t="s">
        <v>2</v>
      </c>
      <c r="C85" s="3" t="s">
        <v>3</v>
      </c>
      <c r="D85" s="230" t="s">
        <v>0</v>
      </c>
    </row>
    <row r="86" spans="1:4" ht="20.100000000000001" customHeight="1">
      <c r="A86" s="233"/>
      <c r="B86" s="172">
        <v>150000</v>
      </c>
      <c r="C86" s="172"/>
      <c r="D86" s="172" t="s">
        <v>633</v>
      </c>
    </row>
    <row r="87" spans="1:4" s="232" customFormat="1" ht="20.100000000000001" customHeight="1">
      <c r="A87" s="233"/>
      <c r="B87" s="131"/>
      <c r="C87" s="172">
        <v>25000</v>
      </c>
      <c r="D87" s="172" t="s">
        <v>631</v>
      </c>
    </row>
    <row r="88" spans="1:4" s="232" customFormat="1" ht="20.100000000000001" customHeight="1">
      <c r="A88" s="233"/>
      <c r="B88" s="131"/>
      <c r="C88" s="172">
        <v>15000</v>
      </c>
      <c r="D88" s="172" t="s">
        <v>632</v>
      </c>
    </row>
    <row r="89" spans="1:4" s="232" customFormat="1" ht="20.100000000000001" customHeight="1">
      <c r="A89" s="231"/>
      <c r="B89" s="175"/>
      <c r="C89" s="175">
        <v>20200</v>
      </c>
      <c r="D89" s="234" t="s">
        <v>580</v>
      </c>
    </row>
    <row r="90" spans="1:4" s="232" customFormat="1" ht="20.100000000000001" customHeight="1">
      <c r="A90" s="231"/>
      <c r="B90" s="175"/>
      <c r="C90" s="175">
        <v>21000</v>
      </c>
      <c r="D90" s="234" t="s">
        <v>804</v>
      </c>
    </row>
    <row r="91" spans="1:4" ht="20.100000000000001" customHeight="1">
      <c r="A91" s="231"/>
      <c r="B91" s="175"/>
      <c r="C91" s="175">
        <v>5300</v>
      </c>
      <c r="D91" s="234" t="s">
        <v>802</v>
      </c>
    </row>
    <row r="92" spans="1:4" ht="20.100000000000001" customHeight="1">
      <c r="A92" s="231"/>
      <c r="B92" s="175"/>
      <c r="C92" s="175">
        <v>15000</v>
      </c>
      <c r="D92" s="234" t="s">
        <v>625</v>
      </c>
    </row>
    <row r="93" spans="1:4" ht="20.100000000000001" customHeight="1">
      <c r="A93" s="231"/>
      <c r="B93" s="175"/>
      <c r="C93" s="175">
        <v>12000</v>
      </c>
      <c r="D93" s="234" t="s">
        <v>803</v>
      </c>
    </row>
    <row r="94" spans="1:4" ht="20.100000000000001" customHeight="1">
      <c r="A94" s="231"/>
      <c r="B94" s="175"/>
      <c r="C94" s="175">
        <v>4000</v>
      </c>
      <c r="D94" s="175" t="s">
        <v>626</v>
      </c>
    </row>
    <row r="95" spans="1:4" ht="20.100000000000001" customHeight="1">
      <c r="A95" s="231"/>
      <c r="B95" s="175"/>
      <c r="C95" s="175">
        <v>8000</v>
      </c>
      <c r="D95" s="175" t="s">
        <v>627</v>
      </c>
    </row>
    <row r="96" spans="1:4" ht="20.100000000000001" customHeight="1">
      <c r="A96" s="231"/>
      <c r="B96" s="175"/>
      <c r="C96" s="175">
        <v>1500</v>
      </c>
      <c r="D96" s="175" t="s">
        <v>634</v>
      </c>
    </row>
    <row r="97" spans="1:4" ht="20.100000000000001" customHeight="1">
      <c r="A97" s="231"/>
      <c r="B97" s="175"/>
      <c r="C97" s="175">
        <v>1000</v>
      </c>
      <c r="D97" s="175" t="s">
        <v>805</v>
      </c>
    </row>
    <row r="98" spans="1:4" ht="20.100000000000001" customHeight="1">
      <c r="A98" s="231"/>
      <c r="B98" s="175"/>
      <c r="C98" s="175">
        <v>3175</v>
      </c>
      <c r="D98" s="175" t="s">
        <v>335</v>
      </c>
    </row>
    <row r="99" spans="1:4" s="266" customFormat="1" ht="20.100000000000001" customHeight="1">
      <c r="A99" s="231"/>
      <c r="B99" s="175"/>
      <c r="C99" s="175">
        <v>125</v>
      </c>
      <c r="D99" s="175" t="s">
        <v>628</v>
      </c>
    </row>
    <row r="100" spans="1:4" s="266" customFormat="1" ht="20.100000000000001" customHeight="1">
      <c r="A100" s="235"/>
      <c r="B100" s="236"/>
      <c r="C100" s="236">
        <v>10000</v>
      </c>
      <c r="D100" s="236" t="s">
        <v>630</v>
      </c>
    </row>
    <row r="101" spans="1:4" ht="20.100000000000001" customHeight="1">
      <c r="A101" s="3"/>
      <c r="B101" s="3">
        <f>SUM(B86:B99)</f>
        <v>150000</v>
      </c>
      <c r="C101" s="3">
        <f>SUM(C86:C100)</f>
        <v>141300</v>
      </c>
      <c r="D101" s="230" t="s">
        <v>1</v>
      </c>
    </row>
    <row r="102" spans="1:4" ht="20.100000000000001" customHeight="1">
      <c r="A102" s="392" t="s">
        <v>4</v>
      </c>
      <c r="B102" s="378"/>
      <c r="C102" s="379"/>
      <c r="D102" s="3">
        <f>D84+B101-C101</f>
        <v>8700</v>
      </c>
    </row>
    <row r="103" spans="1:4" ht="20.100000000000001" customHeight="1">
      <c r="A103" s="376" t="s">
        <v>6</v>
      </c>
      <c r="B103" s="397">
        <v>41393</v>
      </c>
      <c r="C103" s="393"/>
      <c r="D103" s="408"/>
    </row>
    <row r="104" spans="1:4" ht="20.100000000000001" customHeight="1">
      <c r="A104" s="376"/>
      <c r="B104" s="392" t="s">
        <v>5</v>
      </c>
      <c r="C104" s="379"/>
      <c r="D104" s="3">
        <f>D102</f>
        <v>8700</v>
      </c>
    </row>
    <row r="105" spans="1:4" ht="20.100000000000001" customHeight="1">
      <c r="A105" s="376"/>
      <c r="B105" s="8" t="s">
        <v>2</v>
      </c>
      <c r="C105" s="3" t="s">
        <v>3</v>
      </c>
      <c r="D105" s="237" t="s">
        <v>0</v>
      </c>
    </row>
    <row r="106" spans="1:4" ht="20.100000000000001" customHeight="1">
      <c r="A106" s="238"/>
      <c r="B106" s="172">
        <v>125000</v>
      </c>
      <c r="C106" s="172"/>
      <c r="D106" s="172" t="s">
        <v>635</v>
      </c>
    </row>
    <row r="107" spans="1:4" ht="20.100000000000001" customHeight="1">
      <c r="A107" s="238"/>
      <c r="B107" s="131"/>
      <c r="C107" s="172">
        <v>8700</v>
      </c>
      <c r="D107" s="172" t="s">
        <v>664</v>
      </c>
    </row>
    <row r="108" spans="1:4" ht="20.100000000000001" customHeight="1">
      <c r="A108" s="238"/>
      <c r="B108" s="131"/>
      <c r="C108" s="172">
        <v>125000</v>
      </c>
      <c r="D108" s="172" t="s">
        <v>800</v>
      </c>
    </row>
    <row r="109" spans="1:4" ht="20.100000000000001" customHeight="1">
      <c r="A109" s="265"/>
      <c r="B109" s="175">
        <v>17000</v>
      </c>
      <c r="C109" s="234"/>
      <c r="D109" s="234" t="s">
        <v>688</v>
      </c>
    </row>
    <row r="110" spans="1:4" ht="20.100000000000001" customHeight="1">
      <c r="A110" s="271"/>
      <c r="B110" s="275"/>
      <c r="C110" s="272">
        <v>17000</v>
      </c>
      <c r="D110" s="272" t="s">
        <v>801</v>
      </c>
    </row>
    <row r="111" spans="1:4" ht="20.100000000000001" customHeight="1">
      <c r="A111" s="238"/>
      <c r="B111" s="175">
        <v>25000</v>
      </c>
      <c r="C111" s="175"/>
      <c r="D111" s="234" t="s">
        <v>636</v>
      </c>
    </row>
    <row r="112" spans="1:4" ht="20.100000000000001" customHeight="1">
      <c r="A112" s="238"/>
      <c r="B112" s="175"/>
      <c r="C112" s="175">
        <v>25000</v>
      </c>
      <c r="D112" s="234" t="s">
        <v>800</v>
      </c>
    </row>
    <row r="113" spans="1:4" ht="20.100000000000001" customHeight="1">
      <c r="A113" s="3"/>
      <c r="B113" s="3">
        <f>SUM(B106:B112)</f>
        <v>167000</v>
      </c>
      <c r="C113" s="3">
        <f>SUM(C106:C112)</f>
        <v>175700</v>
      </c>
      <c r="D113" s="237" t="s">
        <v>1</v>
      </c>
    </row>
    <row r="114" spans="1:4" ht="20.100000000000001" customHeight="1">
      <c r="A114" s="392" t="s">
        <v>4</v>
      </c>
      <c r="B114" s="378"/>
      <c r="C114" s="379"/>
      <c r="D114" s="3">
        <f>D104+B113-C113</f>
        <v>0</v>
      </c>
    </row>
    <row r="115" spans="1:4" ht="20.100000000000001" customHeight="1">
      <c r="A115" s="376" t="s">
        <v>6</v>
      </c>
      <c r="B115" s="397">
        <v>41394</v>
      </c>
      <c r="C115" s="393"/>
      <c r="D115" s="408"/>
    </row>
    <row r="116" spans="1:4" ht="20.100000000000001" customHeight="1">
      <c r="A116" s="376"/>
      <c r="B116" s="392" t="s">
        <v>5</v>
      </c>
      <c r="C116" s="379"/>
      <c r="D116" s="3">
        <f>D114</f>
        <v>0</v>
      </c>
    </row>
    <row r="117" spans="1:4" ht="20.100000000000001" customHeight="1">
      <c r="A117" s="376"/>
      <c r="B117" s="8" t="s">
        <v>2</v>
      </c>
      <c r="C117" s="3" t="s">
        <v>3</v>
      </c>
      <c r="D117" s="240" t="s">
        <v>0</v>
      </c>
    </row>
    <row r="118" spans="1:4" ht="20.100000000000001" customHeight="1">
      <c r="A118" s="241"/>
      <c r="B118" s="172">
        <v>25000</v>
      </c>
      <c r="C118" s="172"/>
      <c r="D118" s="172" t="s">
        <v>636</v>
      </c>
    </row>
    <row r="119" spans="1:4" ht="20.100000000000001" customHeight="1">
      <c r="A119" s="241"/>
      <c r="B119" s="131"/>
      <c r="C119" s="172">
        <v>25000</v>
      </c>
      <c r="D119" s="172" t="s">
        <v>644</v>
      </c>
    </row>
    <row r="120" spans="1:4" ht="20.100000000000001" customHeight="1">
      <c r="A120" s="3"/>
      <c r="B120" s="3">
        <f>SUM(B118:B119)</f>
        <v>25000</v>
      </c>
      <c r="C120" s="3">
        <f>SUM(C118:C119)</f>
        <v>25000</v>
      </c>
      <c r="D120" s="240" t="s">
        <v>1</v>
      </c>
    </row>
    <row r="121" spans="1:4" ht="20.100000000000001" customHeight="1">
      <c r="A121" s="392" t="s">
        <v>4</v>
      </c>
      <c r="B121" s="378"/>
      <c r="C121" s="379"/>
      <c r="D121" s="3">
        <f>D116+B120-C120</f>
        <v>0</v>
      </c>
    </row>
  </sheetData>
  <mergeCells count="46">
    <mergeCell ref="H2:I2"/>
    <mergeCell ref="B1:D1"/>
    <mergeCell ref="A115:A117"/>
    <mergeCell ref="B115:D115"/>
    <mergeCell ref="B116:C116"/>
    <mergeCell ref="A2:A4"/>
    <mergeCell ref="B2:D2"/>
    <mergeCell ref="B3:C3"/>
    <mergeCell ref="A14:C14"/>
    <mergeCell ref="A15:A17"/>
    <mergeCell ref="B15:D15"/>
    <mergeCell ref="B16:C16"/>
    <mergeCell ref="B43:C43"/>
    <mergeCell ref="A52:C52"/>
    <mergeCell ref="A25:C25"/>
    <mergeCell ref="A26:A28"/>
    <mergeCell ref="A121:C121"/>
    <mergeCell ref="A34:C34"/>
    <mergeCell ref="A64:A66"/>
    <mergeCell ref="B64:D64"/>
    <mergeCell ref="B65:C65"/>
    <mergeCell ref="A53:A55"/>
    <mergeCell ref="B53:D53"/>
    <mergeCell ref="B54:C54"/>
    <mergeCell ref="A63:C63"/>
    <mergeCell ref="A35:A37"/>
    <mergeCell ref="B35:D35"/>
    <mergeCell ref="B36:C36"/>
    <mergeCell ref="A41:C41"/>
    <mergeCell ref="A73:C73"/>
    <mergeCell ref="A42:A44"/>
    <mergeCell ref="B42:D42"/>
    <mergeCell ref="B26:D26"/>
    <mergeCell ref="B27:C27"/>
    <mergeCell ref="A74:A76"/>
    <mergeCell ref="B74:D74"/>
    <mergeCell ref="B75:C75"/>
    <mergeCell ref="A82:C82"/>
    <mergeCell ref="A114:C114"/>
    <mergeCell ref="A102:C102"/>
    <mergeCell ref="A83:A85"/>
    <mergeCell ref="B83:D83"/>
    <mergeCell ref="B84:C84"/>
    <mergeCell ref="A103:A105"/>
    <mergeCell ref="B103:D103"/>
    <mergeCell ref="B104:C104"/>
  </mergeCells>
  <pageMargins left="0.7" right="0.7" top="0.75" bottom="0.75" header="0.3" footer="0.3"/>
  <pageSetup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1"/>
  <sheetViews>
    <sheetView rightToLeft="1" topLeftCell="A218" workbookViewId="0">
      <selection activeCell="D226" sqref="D226"/>
    </sheetView>
  </sheetViews>
  <sheetFormatPr defaultRowHeight="21" customHeight="1"/>
  <cols>
    <col min="1" max="1" width="9.85546875" customWidth="1"/>
    <col min="2" max="2" width="9.28515625" customWidth="1"/>
    <col min="3" max="3" width="11" customWidth="1"/>
    <col min="4" max="4" width="44.42578125" customWidth="1"/>
  </cols>
  <sheetData>
    <row r="1" spans="1:9" s="1" customFormat="1" ht="17.25">
      <c r="B1" s="387" t="s">
        <v>715</v>
      </c>
      <c r="C1" s="388"/>
      <c r="D1" s="388"/>
      <c r="E1" s="269"/>
      <c r="F1" s="6"/>
      <c r="I1" s="24"/>
    </row>
    <row r="2" spans="1:9" ht="21" customHeight="1">
      <c r="A2" s="376" t="s">
        <v>6</v>
      </c>
      <c r="B2" s="397">
        <v>41395</v>
      </c>
      <c r="C2" s="393"/>
      <c r="D2" s="408"/>
      <c r="G2" s="406" t="s">
        <v>716</v>
      </c>
      <c r="H2" s="406"/>
    </row>
    <row r="3" spans="1:9" ht="21" customHeight="1">
      <c r="A3" s="376"/>
      <c r="B3" s="392" t="s">
        <v>5</v>
      </c>
      <c r="C3" s="379"/>
      <c r="D3" s="3">
        <v>0</v>
      </c>
      <c r="G3" s="281" t="s">
        <v>692</v>
      </c>
      <c r="H3" s="281">
        <v>25000</v>
      </c>
    </row>
    <row r="4" spans="1:9" ht="21" customHeight="1">
      <c r="A4" s="376"/>
      <c r="B4" s="8" t="s">
        <v>2</v>
      </c>
      <c r="C4" s="3" t="s">
        <v>3</v>
      </c>
      <c r="D4" s="250" t="s">
        <v>0</v>
      </c>
      <c r="G4" s="281" t="s">
        <v>732</v>
      </c>
      <c r="H4" s="281">
        <v>10000</v>
      </c>
    </row>
    <row r="5" spans="1:9" ht="21" customHeight="1">
      <c r="A5" s="251"/>
      <c r="B5" s="172">
        <v>50000</v>
      </c>
      <c r="C5" s="172"/>
      <c r="D5" s="172" t="s">
        <v>663</v>
      </c>
    </row>
    <row r="6" spans="1:9" s="266" customFormat="1" ht="21" customHeight="1">
      <c r="A6" s="265"/>
      <c r="B6" s="234">
        <v>2100</v>
      </c>
      <c r="C6" s="172"/>
      <c r="D6" s="172" t="s">
        <v>686</v>
      </c>
    </row>
    <row r="7" spans="1:9" s="266" customFormat="1" ht="21" customHeight="1">
      <c r="A7" s="265"/>
      <c r="B7" s="234"/>
      <c r="C7" s="172">
        <v>2100</v>
      </c>
      <c r="D7" s="172" t="s">
        <v>687</v>
      </c>
    </row>
    <row r="8" spans="1:9" ht="21" customHeight="1">
      <c r="A8" s="251"/>
      <c r="B8" s="131"/>
      <c r="C8" s="172">
        <v>2000</v>
      </c>
      <c r="D8" s="172" t="s">
        <v>747</v>
      </c>
    </row>
    <row r="9" spans="1:9" s="252" customFormat="1" ht="21" customHeight="1">
      <c r="A9" s="251"/>
      <c r="B9" s="131"/>
      <c r="C9" s="172">
        <v>10000</v>
      </c>
      <c r="D9" s="172" t="s">
        <v>748</v>
      </c>
    </row>
    <row r="10" spans="1:9" ht="21" customHeight="1">
      <c r="A10" s="3"/>
      <c r="B10" s="3">
        <f>SUM(B5:B8)</f>
        <v>52100</v>
      </c>
      <c r="C10" s="3">
        <f>SUM(C7:C9)</f>
        <v>14100</v>
      </c>
      <c r="D10" s="250" t="s">
        <v>1</v>
      </c>
    </row>
    <row r="11" spans="1:9" ht="21" customHeight="1">
      <c r="A11" s="392" t="s">
        <v>4</v>
      </c>
      <c r="B11" s="378"/>
      <c r="C11" s="379"/>
      <c r="D11" s="3">
        <f>D3+B10-C10</f>
        <v>38000</v>
      </c>
    </row>
    <row r="12" spans="1:9" ht="21" customHeight="1">
      <c r="A12" s="376" t="s">
        <v>6</v>
      </c>
      <c r="B12" s="397">
        <v>41396</v>
      </c>
      <c r="C12" s="393"/>
      <c r="D12" s="408"/>
    </row>
    <row r="13" spans="1:9" ht="21" customHeight="1">
      <c r="A13" s="376"/>
      <c r="B13" s="392" t="s">
        <v>5</v>
      </c>
      <c r="C13" s="379"/>
      <c r="D13" s="3">
        <f>D11</f>
        <v>38000</v>
      </c>
    </row>
    <row r="14" spans="1:9" ht="21" customHeight="1">
      <c r="A14" s="376"/>
      <c r="B14" s="8" t="s">
        <v>2</v>
      </c>
      <c r="C14" s="3" t="s">
        <v>3</v>
      </c>
      <c r="D14" s="264" t="s">
        <v>0</v>
      </c>
    </row>
    <row r="15" spans="1:9" ht="21" customHeight="1">
      <c r="A15" s="265"/>
      <c r="B15" s="172">
        <v>150000</v>
      </c>
      <c r="C15" s="172"/>
      <c r="D15" s="179" t="s">
        <v>679</v>
      </c>
    </row>
    <row r="16" spans="1:9" s="266" customFormat="1" ht="21" customHeight="1">
      <c r="A16" s="265"/>
      <c r="B16" s="234">
        <v>25000</v>
      </c>
      <c r="C16" s="172"/>
      <c r="D16" s="179" t="s">
        <v>684</v>
      </c>
    </row>
    <row r="17" spans="1:4" s="266" customFormat="1" ht="21" customHeight="1">
      <c r="A17" s="271"/>
      <c r="B17" s="272"/>
      <c r="C17" s="273">
        <v>25000</v>
      </c>
      <c r="D17" s="274" t="s">
        <v>685</v>
      </c>
    </row>
    <row r="18" spans="1:4" s="261" customFormat="1" ht="21" customHeight="1">
      <c r="A18" s="265"/>
      <c r="B18" s="131"/>
      <c r="C18" s="172">
        <v>75000</v>
      </c>
      <c r="D18" s="179" t="s">
        <v>680</v>
      </c>
    </row>
    <row r="19" spans="1:4" s="266" customFormat="1" ht="21" customHeight="1">
      <c r="A19" s="265"/>
      <c r="B19" s="131"/>
      <c r="C19" s="172">
        <v>24000</v>
      </c>
      <c r="D19" s="179" t="s">
        <v>681</v>
      </c>
    </row>
    <row r="20" spans="1:4" s="266" customFormat="1" ht="21" customHeight="1">
      <c r="A20" s="265"/>
      <c r="B20" s="131"/>
      <c r="C20" s="172">
        <v>16000</v>
      </c>
      <c r="D20" s="179" t="s">
        <v>682</v>
      </c>
    </row>
    <row r="21" spans="1:4" s="266" customFormat="1" ht="21" customHeight="1">
      <c r="A21" s="265"/>
      <c r="B21" s="131"/>
      <c r="C21" s="172">
        <v>35000</v>
      </c>
      <c r="D21" s="179" t="s">
        <v>683</v>
      </c>
    </row>
    <row r="22" spans="1:4" s="261" customFormat="1" ht="21" customHeight="1">
      <c r="A22" s="3"/>
      <c r="B22" s="3">
        <f>SUM(B15:B21)</f>
        <v>175000</v>
      </c>
      <c r="C22" s="3">
        <f>SUM(C17:C21)</f>
        <v>175000</v>
      </c>
      <c r="D22" s="264" t="s">
        <v>1</v>
      </c>
    </row>
    <row r="23" spans="1:4" s="261" customFormat="1" ht="21" customHeight="1">
      <c r="A23" s="392" t="s">
        <v>4</v>
      </c>
      <c r="B23" s="378"/>
      <c r="C23" s="379"/>
      <c r="D23" s="3">
        <f>D13+B22-C22</f>
        <v>38000</v>
      </c>
    </row>
    <row r="24" spans="1:4" s="261" customFormat="1" ht="21" customHeight="1">
      <c r="A24" s="376" t="s">
        <v>6</v>
      </c>
      <c r="B24" s="397">
        <v>41399</v>
      </c>
      <c r="C24" s="393"/>
      <c r="D24" s="408"/>
    </row>
    <row r="25" spans="1:4" s="261" customFormat="1" ht="21" customHeight="1">
      <c r="A25" s="376"/>
      <c r="B25" s="392" t="s">
        <v>5</v>
      </c>
      <c r="C25" s="379"/>
      <c r="D25" s="3">
        <v>38000</v>
      </c>
    </row>
    <row r="26" spans="1:4" ht="21" customHeight="1">
      <c r="A26" s="376"/>
      <c r="B26" s="8" t="s">
        <v>2</v>
      </c>
      <c r="C26" s="3" t="s">
        <v>3</v>
      </c>
      <c r="D26" s="259" t="s">
        <v>0</v>
      </c>
    </row>
    <row r="27" spans="1:4" ht="21" customHeight="1">
      <c r="A27" s="260"/>
      <c r="B27" s="172">
        <v>275000</v>
      </c>
      <c r="C27" s="172"/>
      <c r="D27" s="179" t="s">
        <v>806</v>
      </c>
    </row>
    <row r="28" spans="1:4" ht="21" customHeight="1">
      <c r="A28" s="260"/>
      <c r="B28" s="234"/>
      <c r="C28" s="172">
        <v>274500</v>
      </c>
      <c r="D28" s="179" t="s">
        <v>738</v>
      </c>
    </row>
    <row r="29" spans="1:4" ht="21" customHeight="1">
      <c r="A29" s="260"/>
      <c r="B29" s="131"/>
      <c r="C29" s="172">
        <v>500</v>
      </c>
      <c r="D29" s="172" t="s">
        <v>667</v>
      </c>
    </row>
    <row r="30" spans="1:4" ht="21" customHeight="1">
      <c r="A30" s="3"/>
      <c r="B30" s="3">
        <f>SUM(B27:B29)</f>
        <v>275000</v>
      </c>
      <c r="C30" s="3">
        <f>SUM(C28:C29)</f>
        <v>275000</v>
      </c>
      <c r="D30" s="259" t="s">
        <v>1</v>
      </c>
    </row>
    <row r="31" spans="1:4" ht="21" customHeight="1">
      <c r="A31" s="392" t="s">
        <v>4</v>
      </c>
      <c r="B31" s="378"/>
      <c r="C31" s="379"/>
      <c r="D31" s="3">
        <f>D25+B30-C30</f>
        <v>38000</v>
      </c>
    </row>
    <row r="32" spans="1:4" ht="21" customHeight="1">
      <c r="A32" s="376" t="s">
        <v>6</v>
      </c>
      <c r="B32" s="397">
        <v>41460</v>
      </c>
      <c r="C32" s="393"/>
      <c r="D32" s="408"/>
    </row>
    <row r="33" spans="1:4" ht="21" customHeight="1">
      <c r="A33" s="376"/>
      <c r="B33" s="392" t="s">
        <v>5</v>
      </c>
      <c r="C33" s="379"/>
      <c r="D33" s="3">
        <f>D31</f>
        <v>38000</v>
      </c>
    </row>
    <row r="34" spans="1:4" ht="21" customHeight="1">
      <c r="A34" s="376"/>
      <c r="B34" s="8" t="s">
        <v>2</v>
      </c>
      <c r="C34" s="3" t="s">
        <v>3</v>
      </c>
      <c r="D34" s="283" t="s">
        <v>0</v>
      </c>
    </row>
    <row r="35" spans="1:4" ht="23.25" customHeight="1">
      <c r="A35" s="284"/>
      <c r="B35" s="172">
        <v>400000</v>
      </c>
      <c r="C35" s="172"/>
      <c r="D35" s="179" t="s">
        <v>717</v>
      </c>
    </row>
    <row r="36" spans="1:4" s="291" customFormat="1" ht="20.25" customHeight="1">
      <c r="A36" s="290"/>
      <c r="B36" s="234"/>
      <c r="C36" s="172">
        <v>400000</v>
      </c>
      <c r="D36" s="179" t="s">
        <v>718</v>
      </c>
    </row>
    <row r="37" spans="1:4" s="311" customFormat="1" ht="20.25" customHeight="1">
      <c r="A37" s="310"/>
      <c r="B37" s="234">
        <v>700</v>
      </c>
      <c r="C37" s="172"/>
      <c r="D37" s="179" t="s">
        <v>770</v>
      </c>
    </row>
    <row r="38" spans="1:4" s="311" customFormat="1" ht="20.25" customHeight="1">
      <c r="A38" s="310"/>
      <c r="B38" s="234"/>
      <c r="C38" s="172">
        <v>700</v>
      </c>
      <c r="D38" s="179" t="s">
        <v>778</v>
      </c>
    </row>
    <row r="39" spans="1:4" s="311" customFormat="1" ht="24.75" customHeight="1">
      <c r="A39" s="310"/>
      <c r="B39" s="234">
        <v>86000</v>
      </c>
      <c r="C39" s="172"/>
      <c r="D39" s="179" t="s">
        <v>779</v>
      </c>
    </row>
    <row r="40" spans="1:4" s="311" customFormat="1" ht="20.25" customHeight="1">
      <c r="A40" s="310"/>
      <c r="B40" s="234"/>
      <c r="C40" s="172">
        <v>30000</v>
      </c>
      <c r="D40" s="179" t="s">
        <v>780</v>
      </c>
    </row>
    <row r="41" spans="1:4" s="311" customFormat="1" ht="20.25" customHeight="1">
      <c r="A41" s="310"/>
      <c r="B41" s="234"/>
      <c r="C41" s="172">
        <v>16000</v>
      </c>
      <c r="D41" s="179" t="s">
        <v>781</v>
      </c>
    </row>
    <row r="42" spans="1:4" s="311" customFormat="1" ht="20.25" customHeight="1">
      <c r="A42" s="310"/>
      <c r="B42" s="234"/>
      <c r="C42" s="172">
        <v>40000</v>
      </c>
      <c r="D42" s="179" t="s">
        <v>782</v>
      </c>
    </row>
    <row r="43" spans="1:4" ht="20.25" customHeight="1">
      <c r="A43" s="284"/>
      <c r="B43" s="234"/>
      <c r="C43" s="172">
        <v>8000</v>
      </c>
      <c r="D43" s="179" t="s">
        <v>730</v>
      </c>
    </row>
    <row r="44" spans="1:4" ht="21" customHeight="1">
      <c r="A44" s="171"/>
      <c r="B44" s="175">
        <v>56800</v>
      </c>
      <c r="C44" s="2"/>
      <c r="D44" s="172" t="s">
        <v>339</v>
      </c>
    </row>
    <row r="45" spans="1:4" ht="21" customHeight="1">
      <c r="A45" s="171"/>
      <c r="B45" s="175"/>
      <c r="C45" s="2">
        <v>22500</v>
      </c>
      <c r="D45" s="172" t="s">
        <v>731</v>
      </c>
    </row>
    <row r="46" spans="1:4" ht="21" customHeight="1">
      <c r="A46" s="171"/>
      <c r="B46" s="175"/>
      <c r="C46" s="2">
        <v>1250</v>
      </c>
      <c r="D46" s="172" t="s">
        <v>723</v>
      </c>
    </row>
    <row r="47" spans="1:4" ht="21" customHeight="1">
      <c r="A47" s="287"/>
      <c r="B47" s="172"/>
      <c r="C47" s="2">
        <v>17000</v>
      </c>
      <c r="D47" s="179" t="s">
        <v>722</v>
      </c>
    </row>
    <row r="48" spans="1:4" s="311" customFormat="1" ht="21" customHeight="1">
      <c r="A48" s="310"/>
      <c r="B48" s="2">
        <v>32000</v>
      </c>
      <c r="C48" s="2"/>
      <c r="D48" s="179" t="s">
        <v>783</v>
      </c>
    </row>
    <row r="49" spans="1:4" s="311" customFormat="1" ht="21" customHeight="1">
      <c r="A49" s="310"/>
      <c r="B49" s="2"/>
      <c r="C49" s="2">
        <v>32000</v>
      </c>
      <c r="D49" s="179" t="s">
        <v>784</v>
      </c>
    </row>
    <row r="50" spans="1:4" ht="21" customHeight="1">
      <c r="A50" s="287"/>
      <c r="B50" s="2"/>
      <c r="C50" s="2">
        <v>33050</v>
      </c>
      <c r="D50" s="179" t="s">
        <v>724</v>
      </c>
    </row>
    <row r="51" spans="1:4" s="292" customFormat="1" ht="21" customHeight="1">
      <c r="A51" s="3"/>
      <c r="B51" s="3">
        <f>SUM(B35:B50)</f>
        <v>575500</v>
      </c>
      <c r="C51" s="3">
        <f>SUM(C35:C50)</f>
        <v>600500</v>
      </c>
      <c r="D51" s="286" t="s">
        <v>1</v>
      </c>
    </row>
    <row r="52" spans="1:4" s="292" customFormat="1" ht="21" customHeight="1">
      <c r="A52" s="392" t="s">
        <v>4</v>
      </c>
      <c r="B52" s="378"/>
      <c r="C52" s="379"/>
      <c r="D52" s="3">
        <f>D33+B51-C51</f>
        <v>13000</v>
      </c>
    </row>
    <row r="53" spans="1:4" s="292" customFormat="1" ht="21" customHeight="1">
      <c r="A53" s="376" t="s">
        <v>6</v>
      </c>
      <c r="B53" s="397">
        <v>41491</v>
      </c>
      <c r="C53" s="393"/>
      <c r="D53" s="408"/>
    </row>
    <row r="54" spans="1:4" ht="21" customHeight="1">
      <c r="A54" s="376"/>
      <c r="B54" s="392" t="s">
        <v>5</v>
      </c>
      <c r="C54" s="379"/>
      <c r="D54" s="3">
        <f>D52</f>
        <v>13000</v>
      </c>
    </row>
    <row r="55" spans="1:4" ht="21" customHeight="1">
      <c r="A55" s="376"/>
      <c r="B55" s="8" t="s">
        <v>2</v>
      </c>
      <c r="C55" s="3" t="s">
        <v>3</v>
      </c>
      <c r="D55" s="289" t="s">
        <v>0</v>
      </c>
    </row>
    <row r="56" spans="1:4" ht="21" customHeight="1">
      <c r="A56" s="171"/>
      <c r="B56" s="175"/>
      <c r="C56" s="297">
        <v>10000</v>
      </c>
      <c r="D56" s="298" t="s">
        <v>728</v>
      </c>
    </row>
    <row r="57" spans="1:4" ht="21" customHeight="1">
      <c r="A57" s="171"/>
      <c r="B57" s="175"/>
      <c r="C57" s="2">
        <v>3000</v>
      </c>
      <c r="D57" s="172" t="s">
        <v>729</v>
      </c>
    </row>
    <row r="58" spans="1:4" ht="21" customHeight="1">
      <c r="A58" s="3"/>
      <c r="B58" s="3">
        <f>SUM(B56:B57)</f>
        <v>0</v>
      </c>
      <c r="C58" s="3">
        <f>SUM(C56:C57)</f>
        <v>13000</v>
      </c>
      <c r="D58" s="289" t="s">
        <v>1</v>
      </c>
    </row>
    <row r="59" spans="1:4" ht="21" customHeight="1">
      <c r="A59" s="392" t="s">
        <v>4</v>
      </c>
      <c r="B59" s="378"/>
      <c r="C59" s="379"/>
      <c r="D59" s="3">
        <f>D54+B58-C58</f>
        <v>0</v>
      </c>
    </row>
    <row r="60" spans="1:4" ht="21" customHeight="1">
      <c r="A60" s="376" t="s">
        <v>6</v>
      </c>
      <c r="B60" s="397">
        <v>41522</v>
      </c>
      <c r="C60" s="393"/>
      <c r="D60" s="408"/>
    </row>
    <row r="61" spans="1:4" ht="21" customHeight="1">
      <c r="A61" s="376"/>
      <c r="B61" s="392" t="s">
        <v>5</v>
      </c>
      <c r="C61" s="379"/>
      <c r="D61" s="3">
        <f>D59</f>
        <v>0</v>
      </c>
    </row>
    <row r="62" spans="1:4" ht="21" customHeight="1">
      <c r="A62" s="376"/>
      <c r="B62" s="8" t="s">
        <v>2</v>
      </c>
      <c r="C62" s="3" t="s">
        <v>3</v>
      </c>
      <c r="D62" s="293" t="s">
        <v>0</v>
      </c>
    </row>
    <row r="63" spans="1:4" ht="21" customHeight="1">
      <c r="A63" s="171"/>
      <c r="B63" s="175">
        <v>475000</v>
      </c>
      <c r="C63" s="2"/>
      <c r="D63" s="172" t="s">
        <v>742</v>
      </c>
    </row>
    <row r="64" spans="1:4" ht="21" customHeight="1">
      <c r="A64" s="171"/>
      <c r="B64" s="175"/>
      <c r="C64" s="2">
        <v>475000</v>
      </c>
      <c r="D64" s="172" t="s">
        <v>737</v>
      </c>
    </row>
    <row r="65" spans="1:5" ht="21" customHeight="1">
      <c r="A65" s="171"/>
      <c r="B65" s="175">
        <v>300300</v>
      </c>
      <c r="C65" s="2"/>
      <c r="D65" s="172" t="s">
        <v>743</v>
      </c>
    </row>
    <row r="66" spans="1:5" ht="21" customHeight="1">
      <c r="A66" s="171"/>
      <c r="B66" s="175"/>
      <c r="C66" s="2">
        <v>300300</v>
      </c>
      <c r="D66" s="172" t="s">
        <v>744</v>
      </c>
    </row>
    <row r="67" spans="1:5" ht="21" customHeight="1">
      <c r="A67" s="171"/>
      <c r="B67" s="175">
        <v>70000</v>
      </c>
      <c r="C67" s="2"/>
      <c r="D67" s="172" t="s">
        <v>743</v>
      </c>
    </row>
    <row r="68" spans="1:5" ht="21" customHeight="1">
      <c r="A68" s="171"/>
      <c r="B68" s="175"/>
      <c r="C68" s="2">
        <v>50000</v>
      </c>
      <c r="D68" s="179" t="s">
        <v>771</v>
      </c>
    </row>
    <row r="69" spans="1:5" ht="21" customHeight="1">
      <c r="A69" s="171"/>
      <c r="B69" s="175"/>
      <c r="C69" s="2">
        <v>15000</v>
      </c>
      <c r="D69" s="172" t="s">
        <v>767</v>
      </c>
    </row>
    <row r="70" spans="1:5" s="296" customFormat="1" ht="21" customHeight="1">
      <c r="A70" s="171"/>
      <c r="B70" s="175">
        <v>25000</v>
      </c>
      <c r="C70" s="2"/>
      <c r="D70" s="172" t="s">
        <v>774</v>
      </c>
    </row>
    <row r="71" spans="1:5" s="296" customFormat="1" ht="21" customHeight="1">
      <c r="A71" s="171"/>
      <c r="B71" s="175"/>
      <c r="C71" s="2">
        <v>25000</v>
      </c>
      <c r="D71" s="172" t="s">
        <v>775</v>
      </c>
    </row>
    <row r="72" spans="1:5" s="296" customFormat="1" ht="21" customHeight="1">
      <c r="A72" s="171"/>
      <c r="B72" s="175"/>
      <c r="C72" s="2">
        <v>5000</v>
      </c>
      <c r="D72" s="179" t="s">
        <v>768</v>
      </c>
    </row>
    <row r="73" spans="1:5" s="311" customFormat="1" ht="15">
      <c r="A73" s="3"/>
      <c r="B73" s="3">
        <f>SUM(B63:B72)</f>
        <v>870300</v>
      </c>
      <c r="C73" s="3">
        <f>SUM(C63:C72)</f>
        <v>870300</v>
      </c>
      <c r="D73" s="293" t="s">
        <v>1</v>
      </c>
    </row>
    <row r="74" spans="1:5" s="311" customFormat="1" ht="21" customHeight="1">
      <c r="A74" s="392" t="s">
        <v>4</v>
      </c>
      <c r="B74" s="378"/>
      <c r="C74" s="379"/>
      <c r="D74" s="3">
        <f>D61+B73-C73</f>
        <v>0</v>
      </c>
    </row>
    <row r="75" spans="1:5" s="311" customFormat="1" ht="21" customHeight="1">
      <c r="A75" s="376" t="s">
        <v>6</v>
      </c>
      <c r="B75" s="397">
        <v>41552</v>
      </c>
      <c r="C75" s="393"/>
      <c r="D75" s="408"/>
    </row>
    <row r="76" spans="1:5" s="311" customFormat="1" ht="21" customHeight="1">
      <c r="A76" s="376"/>
      <c r="B76" s="392" t="s">
        <v>5</v>
      </c>
      <c r="C76" s="379"/>
      <c r="D76" s="3">
        <f>D74</f>
        <v>0</v>
      </c>
      <c r="E76" s="311">
        <v>0</v>
      </c>
    </row>
    <row r="77" spans="1:5" s="296" customFormat="1" ht="26.25" customHeight="1">
      <c r="A77" s="376"/>
      <c r="B77" s="8" t="s">
        <v>2</v>
      </c>
      <c r="C77" s="3" t="s">
        <v>3</v>
      </c>
      <c r="D77" s="299" t="s">
        <v>0</v>
      </c>
    </row>
    <row r="78" spans="1:5" ht="21" customHeight="1">
      <c r="A78" s="171"/>
      <c r="B78" s="175">
        <v>50000</v>
      </c>
      <c r="C78" s="2"/>
      <c r="D78" s="172" t="s">
        <v>755</v>
      </c>
    </row>
    <row r="79" spans="1:5" ht="21" customHeight="1">
      <c r="A79" s="171"/>
      <c r="B79" s="175"/>
      <c r="C79" s="2">
        <v>50000</v>
      </c>
      <c r="D79" s="172" t="s">
        <v>756</v>
      </c>
    </row>
    <row r="80" spans="1:5" ht="21" customHeight="1">
      <c r="A80" s="3"/>
      <c r="B80" s="3">
        <f>SUM(B78:B79)</f>
        <v>50000</v>
      </c>
      <c r="C80" s="3">
        <f>SUM(C78:C79)</f>
        <v>50000</v>
      </c>
      <c r="D80" s="299" t="s">
        <v>1</v>
      </c>
    </row>
    <row r="81" spans="1:4" ht="21" customHeight="1">
      <c r="A81" s="392" t="s">
        <v>4</v>
      </c>
      <c r="B81" s="378"/>
      <c r="C81" s="379"/>
      <c r="D81" s="3">
        <f>D76+B80-C80</f>
        <v>0</v>
      </c>
    </row>
    <row r="82" spans="1:4" ht="21" customHeight="1">
      <c r="A82" s="376" t="s">
        <v>6</v>
      </c>
      <c r="B82" s="397">
        <v>41583</v>
      </c>
      <c r="C82" s="393"/>
      <c r="D82" s="408"/>
    </row>
    <row r="83" spans="1:4" ht="21" customHeight="1">
      <c r="A83" s="376"/>
      <c r="B83" s="392" t="s">
        <v>5</v>
      </c>
      <c r="C83" s="379"/>
      <c r="D83" s="3">
        <f>D81</f>
        <v>0</v>
      </c>
    </row>
    <row r="84" spans="1:4" ht="21" customHeight="1">
      <c r="A84" s="376"/>
      <c r="B84" s="8" t="s">
        <v>2</v>
      </c>
      <c r="C84" s="3" t="s">
        <v>3</v>
      </c>
      <c r="D84" s="309" t="s">
        <v>0</v>
      </c>
    </row>
    <row r="85" spans="1:4" ht="21" customHeight="1">
      <c r="A85" s="171"/>
      <c r="B85" s="175">
        <v>3000</v>
      </c>
      <c r="C85" s="2"/>
      <c r="D85" s="172" t="s">
        <v>785</v>
      </c>
    </row>
    <row r="86" spans="1:4" ht="21" customHeight="1">
      <c r="A86" s="171"/>
      <c r="B86" s="175"/>
      <c r="C86" s="2">
        <v>3000</v>
      </c>
      <c r="D86" s="172" t="s">
        <v>786</v>
      </c>
    </row>
    <row r="87" spans="1:4" ht="21" customHeight="1">
      <c r="A87" s="3"/>
      <c r="B87" s="3">
        <f>SUM(B85:B86)</f>
        <v>3000</v>
      </c>
      <c r="C87" s="3">
        <f>SUM(C85:C86)</f>
        <v>3000</v>
      </c>
      <c r="D87" s="309" t="s">
        <v>1</v>
      </c>
    </row>
    <row r="88" spans="1:4" ht="21" customHeight="1">
      <c r="A88" s="392" t="s">
        <v>4</v>
      </c>
      <c r="B88" s="378"/>
      <c r="C88" s="379"/>
      <c r="D88" s="3">
        <f>D83+B87-C87</f>
        <v>0</v>
      </c>
    </row>
    <row r="89" spans="1:4" ht="21" customHeight="1">
      <c r="A89" s="376" t="s">
        <v>6</v>
      </c>
      <c r="B89" s="397">
        <v>41613</v>
      </c>
      <c r="C89" s="393"/>
      <c r="D89" s="408"/>
    </row>
    <row r="90" spans="1:4" ht="21" customHeight="1">
      <c r="A90" s="376"/>
      <c r="B90" s="392" t="s">
        <v>5</v>
      </c>
      <c r="C90" s="379"/>
      <c r="D90" s="3">
        <f>D81</f>
        <v>0</v>
      </c>
    </row>
    <row r="91" spans="1:4" ht="21" customHeight="1">
      <c r="A91" s="376"/>
      <c r="B91" s="8" t="s">
        <v>2</v>
      </c>
      <c r="C91" s="3" t="s">
        <v>3</v>
      </c>
      <c r="D91" s="309" t="s">
        <v>0</v>
      </c>
    </row>
    <row r="92" spans="1:4" s="311" customFormat="1" ht="21" customHeight="1">
      <c r="A92" s="171"/>
      <c r="B92" s="175">
        <v>200000</v>
      </c>
      <c r="C92" s="2"/>
      <c r="D92" s="172" t="s">
        <v>776</v>
      </c>
    </row>
    <row r="93" spans="1:4" s="311" customFormat="1" ht="21" customHeight="1">
      <c r="A93" s="171"/>
      <c r="B93" s="175"/>
      <c r="C93" s="2">
        <v>200000</v>
      </c>
      <c r="D93" s="172" t="s">
        <v>777</v>
      </c>
    </row>
    <row r="94" spans="1:4" s="311" customFormat="1" ht="21" customHeight="1">
      <c r="A94" s="171"/>
      <c r="B94" s="175">
        <v>7500</v>
      </c>
      <c r="C94" s="2"/>
      <c r="D94" s="172" t="s">
        <v>787</v>
      </c>
    </row>
    <row r="95" spans="1:4" s="311" customFormat="1" ht="21" customHeight="1">
      <c r="A95" s="171"/>
      <c r="B95" s="175"/>
      <c r="C95" s="2">
        <v>7500</v>
      </c>
      <c r="D95" s="172" t="s">
        <v>788</v>
      </c>
    </row>
    <row r="96" spans="1:4" s="311" customFormat="1" ht="21" customHeight="1">
      <c r="A96" s="171"/>
      <c r="B96" s="175">
        <v>5000</v>
      </c>
      <c r="C96" s="2"/>
      <c r="D96" s="172" t="s">
        <v>789</v>
      </c>
    </row>
    <row r="97" spans="1:4" s="311" customFormat="1" ht="21" customHeight="1">
      <c r="A97" s="171"/>
      <c r="B97" s="175"/>
      <c r="C97" s="2">
        <v>5000</v>
      </c>
      <c r="D97" s="172" t="s">
        <v>790</v>
      </c>
    </row>
    <row r="98" spans="1:4" s="311" customFormat="1" ht="21" customHeight="1">
      <c r="A98" s="171"/>
      <c r="B98" s="175">
        <v>1000</v>
      </c>
      <c r="C98" s="2"/>
      <c r="D98" s="172" t="s">
        <v>791</v>
      </c>
    </row>
    <row r="99" spans="1:4" s="311" customFormat="1" ht="21" customHeight="1">
      <c r="A99" s="171"/>
      <c r="B99" s="175"/>
      <c r="C99" s="2">
        <v>1000</v>
      </c>
      <c r="D99" s="172" t="s">
        <v>792</v>
      </c>
    </row>
    <row r="100" spans="1:4" ht="21" customHeight="1">
      <c r="A100" s="3"/>
      <c r="B100" s="3">
        <f>SUM(B92:B93)</f>
        <v>200000</v>
      </c>
      <c r="C100" s="3">
        <f>SUM(C92:C93)</f>
        <v>200000</v>
      </c>
      <c r="D100" s="309" t="s">
        <v>1</v>
      </c>
    </row>
    <row r="101" spans="1:4" ht="21" customHeight="1">
      <c r="A101" s="392" t="s">
        <v>4</v>
      </c>
      <c r="B101" s="378"/>
      <c r="C101" s="379"/>
      <c r="D101" s="3">
        <f>D90+B100-C100</f>
        <v>0</v>
      </c>
    </row>
    <row r="102" spans="1:4" ht="21" customHeight="1">
      <c r="A102" s="376" t="s">
        <v>6</v>
      </c>
      <c r="B102" s="397" t="s">
        <v>769</v>
      </c>
      <c r="C102" s="393"/>
      <c r="D102" s="408"/>
    </row>
    <row r="103" spans="1:4" ht="21" customHeight="1">
      <c r="A103" s="376"/>
      <c r="B103" s="392" t="s">
        <v>5</v>
      </c>
      <c r="C103" s="379"/>
      <c r="D103" s="3">
        <f>D81</f>
        <v>0</v>
      </c>
    </row>
    <row r="104" spans="1:4" ht="21" customHeight="1">
      <c r="A104" s="376"/>
      <c r="B104" s="8" t="s">
        <v>2</v>
      </c>
      <c r="C104" s="3" t="s">
        <v>3</v>
      </c>
      <c r="D104" s="309" t="s">
        <v>0</v>
      </c>
    </row>
    <row r="105" spans="1:4" ht="21" customHeight="1">
      <c r="A105" s="171"/>
      <c r="B105" s="175">
        <v>70000</v>
      </c>
      <c r="C105" s="2"/>
      <c r="D105" s="172" t="s">
        <v>772</v>
      </c>
    </row>
    <row r="106" spans="1:4" ht="21" customHeight="1">
      <c r="A106" s="171"/>
      <c r="B106" s="175"/>
      <c r="C106" s="2">
        <v>67250</v>
      </c>
      <c r="D106" s="172" t="s">
        <v>773</v>
      </c>
    </row>
    <row r="107" spans="1:4" ht="21" customHeight="1">
      <c r="A107" s="171"/>
      <c r="B107" s="175"/>
      <c r="C107" s="2">
        <v>1650</v>
      </c>
      <c r="D107" s="172" t="s">
        <v>793</v>
      </c>
    </row>
    <row r="108" spans="1:4" ht="21" customHeight="1">
      <c r="A108" s="171"/>
      <c r="B108" s="175"/>
      <c r="C108" s="2">
        <v>300</v>
      </c>
      <c r="D108" s="172" t="s">
        <v>807</v>
      </c>
    </row>
    <row r="109" spans="1:4" ht="21" customHeight="1">
      <c r="A109" s="3"/>
      <c r="B109" s="3">
        <f>SUM(B105:B106)</f>
        <v>70000</v>
      </c>
      <c r="C109" s="3">
        <f>SUM(C106:C108)</f>
        <v>69200</v>
      </c>
      <c r="D109" s="309" t="s">
        <v>1</v>
      </c>
    </row>
    <row r="110" spans="1:4" ht="21" customHeight="1">
      <c r="A110" s="392" t="s">
        <v>4</v>
      </c>
      <c r="B110" s="378"/>
      <c r="C110" s="379"/>
      <c r="D110" s="3">
        <f>D103+B109-C109</f>
        <v>800</v>
      </c>
    </row>
    <row r="111" spans="1:4" ht="21" customHeight="1">
      <c r="A111" s="376" t="s">
        <v>6</v>
      </c>
      <c r="B111" s="397" t="s">
        <v>794</v>
      </c>
      <c r="C111" s="393"/>
      <c r="D111" s="408"/>
    </row>
    <row r="112" spans="1:4" ht="21" customHeight="1">
      <c r="A112" s="376"/>
      <c r="B112" s="392" t="s">
        <v>5</v>
      </c>
      <c r="C112" s="379"/>
      <c r="D112" s="3">
        <v>800</v>
      </c>
    </row>
    <row r="113" spans="1:4" ht="21" customHeight="1">
      <c r="A113" s="376"/>
      <c r="B113" s="8" t="s">
        <v>2</v>
      </c>
      <c r="C113" s="3" t="s">
        <v>3</v>
      </c>
      <c r="D113" s="312" t="s">
        <v>0</v>
      </c>
    </row>
    <row r="114" spans="1:4" ht="21" customHeight="1">
      <c r="A114" s="171"/>
      <c r="B114" s="175">
        <v>50000</v>
      </c>
      <c r="C114" s="2"/>
      <c r="D114" s="172" t="s">
        <v>797</v>
      </c>
    </row>
    <row r="115" spans="1:4" ht="21" customHeight="1">
      <c r="A115" s="171"/>
      <c r="B115" s="175"/>
      <c r="C115" s="2">
        <v>50000</v>
      </c>
      <c r="D115" s="172" t="s">
        <v>798</v>
      </c>
    </row>
    <row r="116" spans="1:4" ht="21" customHeight="1">
      <c r="A116" s="171"/>
      <c r="B116" s="175">
        <v>25000</v>
      </c>
      <c r="C116" s="2"/>
      <c r="D116" s="172" t="s">
        <v>795</v>
      </c>
    </row>
    <row r="117" spans="1:4" ht="21" customHeight="1">
      <c r="A117" s="171"/>
      <c r="B117" s="175"/>
      <c r="C117" s="2">
        <v>22500</v>
      </c>
      <c r="D117" s="172" t="s">
        <v>796</v>
      </c>
    </row>
    <row r="118" spans="1:4" s="313" customFormat="1" ht="21" customHeight="1">
      <c r="A118" s="171"/>
      <c r="B118" s="175"/>
      <c r="C118" s="2">
        <v>2600</v>
      </c>
      <c r="D118" s="172" t="s">
        <v>799</v>
      </c>
    </row>
    <row r="119" spans="1:4" ht="21" customHeight="1">
      <c r="A119" s="3"/>
      <c r="B119" s="3">
        <f>SUM(B114:B116)</f>
        <v>75000</v>
      </c>
      <c r="C119" s="3">
        <f>SUM(C114:C118)</f>
        <v>75100</v>
      </c>
      <c r="D119" s="312" t="s">
        <v>1</v>
      </c>
    </row>
    <row r="120" spans="1:4" ht="21" customHeight="1">
      <c r="A120" s="392" t="s">
        <v>4</v>
      </c>
      <c r="B120" s="378"/>
      <c r="C120" s="379"/>
      <c r="D120" s="3">
        <f>D112+B119-C119</f>
        <v>700</v>
      </c>
    </row>
    <row r="121" spans="1:4" ht="21" customHeight="1">
      <c r="A121" s="376" t="s">
        <v>6</v>
      </c>
      <c r="B121" s="397" t="s">
        <v>808</v>
      </c>
      <c r="C121" s="393"/>
      <c r="D121" s="408"/>
    </row>
    <row r="122" spans="1:4" ht="21" customHeight="1">
      <c r="A122" s="376"/>
      <c r="B122" s="392" t="s">
        <v>5</v>
      </c>
      <c r="C122" s="379"/>
      <c r="D122" s="3">
        <f>D120</f>
        <v>700</v>
      </c>
    </row>
    <row r="123" spans="1:4" ht="21" customHeight="1">
      <c r="A123" s="376"/>
      <c r="B123" s="8" t="s">
        <v>2</v>
      </c>
      <c r="C123" s="3" t="s">
        <v>3</v>
      </c>
      <c r="D123" s="314" t="s">
        <v>0</v>
      </c>
    </row>
    <row r="124" spans="1:4" ht="21" customHeight="1">
      <c r="A124" s="171"/>
      <c r="B124" s="175">
        <v>400000</v>
      </c>
      <c r="C124" s="2"/>
      <c r="D124" s="172" t="s">
        <v>809</v>
      </c>
    </row>
    <row r="125" spans="1:4" ht="21" customHeight="1">
      <c r="A125" s="171"/>
      <c r="B125" s="175"/>
      <c r="C125" s="2">
        <v>250000</v>
      </c>
      <c r="D125" s="172" t="s">
        <v>810</v>
      </c>
    </row>
    <row r="126" spans="1:4" ht="21" customHeight="1">
      <c r="A126" s="171"/>
      <c r="B126" s="175"/>
      <c r="C126" s="2">
        <v>150000</v>
      </c>
      <c r="D126" s="172" t="s">
        <v>811</v>
      </c>
    </row>
    <row r="127" spans="1:4" ht="21" customHeight="1">
      <c r="A127" s="3"/>
      <c r="B127" s="3">
        <f>SUM(B124:B126)</f>
        <v>400000</v>
      </c>
      <c r="C127" s="3">
        <f>SUM(C124:C126)</f>
        <v>400000</v>
      </c>
      <c r="D127" s="314" t="s">
        <v>1</v>
      </c>
    </row>
    <row r="128" spans="1:4" ht="21" customHeight="1">
      <c r="A128" s="392" t="s">
        <v>4</v>
      </c>
      <c r="B128" s="378"/>
      <c r="C128" s="379"/>
      <c r="D128" s="3">
        <f>D122+B127-C127</f>
        <v>700</v>
      </c>
    </row>
    <row r="129" spans="1:4" ht="21" customHeight="1">
      <c r="A129" s="376" t="s">
        <v>6</v>
      </c>
      <c r="B129" s="397" t="s">
        <v>812</v>
      </c>
      <c r="C129" s="393"/>
      <c r="D129" s="408"/>
    </row>
    <row r="130" spans="1:4" ht="21" customHeight="1">
      <c r="A130" s="376"/>
      <c r="B130" s="392" t="s">
        <v>5</v>
      </c>
      <c r="C130" s="379"/>
      <c r="D130" s="3">
        <f>D128</f>
        <v>700</v>
      </c>
    </row>
    <row r="131" spans="1:4" ht="21" customHeight="1">
      <c r="A131" s="376"/>
      <c r="B131" s="8" t="s">
        <v>2</v>
      </c>
      <c r="C131" s="3" t="s">
        <v>3</v>
      </c>
      <c r="D131" s="315" t="s">
        <v>0</v>
      </c>
    </row>
    <row r="132" spans="1:4" ht="21" customHeight="1">
      <c r="A132" s="171"/>
      <c r="B132" s="175">
        <v>50000</v>
      </c>
      <c r="C132" s="2"/>
      <c r="D132" s="172" t="s">
        <v>813</v>
      </c>
    </row>
    <row r="133" spans="1:4" ht="21" customHeight="1">
      <c r="A133" s="171"/>
      <c r="B133" s="175"/>
      <c r="C133" s="2">
        <v>34800</v>
      </c>
      <c r="D133" s="172" t="s">
        <v>814</v>
      </c>
    </row>
    <row r="134" spans="1:4" s="316" customFormat="1" ht="21" customHeight="1">
      <c r="A134" s="171"/>
      <c r="B134" s="175"/>
      <c r="C134" s="2">
        <v>200</v>
      </c>
      <c r="D134" s="172" t="s">
        <v>815</v>
      </c>
    </row>
    <row r="135" spans="1:4" s="333" customFormat="1" ht="21" customHeight="1">
      <c r="A135" s="171"/>
      <c r="B135" s="175">
        <v>10000</v>
      </c>
      <c r="C135" s="2"/>
      <c r="D135" s="172" t="s">
        <v>854</v>
      </c>
    </row>
    <row r="136" spans="1:4" s="333" customFormat="1" ht="21" customHeight="1">
      <c r="A136" s="341"/>
      <c r="B136" s="342"/>
      <c r="C136" s="343">
        <v>10000</v>
      </c>
      <c r="D136" s="344" t="s">
        <v>855</v>
      </c>
    </row>
    <row r="137" spans="1:4" ht="21" customHeight="1">
      <c r="A137" s="171"/>
      <c r="B137" s="175"/>
      <c r="C137" s="2">
        <v>15000</v>
      </c>
      <c r="D137" s="2" t="s">
        <v>816</v>
      </c>
    </row>
    <row r="138" spans="1:4" ht="21" customHeight="1">
      <c r="A138" s="3"/>
      <c r="B138" s="3">
        <f>SUM(B132:B137)</f>
        <v>60000</v>
      </c>
      <c r="C138" s="3">
        <f>SUM(C133:C137)</f>
        <v>60000</v>
      </c>
      <c r="D138" s="315" t="s">
        <v>1</v>
      </c>
    </row>
    <row r="139" spans="1:4" ht="21" customHeight="1">
      <c r="A139" s="392" t="s">
        <v>4</v>
      </c>
      <c r="B139" s="378"/>
      <c r="C139" s="379"/>
      <c r="D139" s="3">
        <f>D130+B138-C138</f>
        <v>700</v>
      </c>
    </row>
    <row r="140" spans="1:4" ht="21" customHeight="1">
      <c r="A140" s="376" t="s">
        <v>6</v>
      </c>
      <c r="B140" s="397" t="s">
        <v>817</v>
      </c>
      <c r="C140" s="393"/>
      <c r="D140" s="408"/>
    </row>
    <row r="141" spans="1:4" ht="21" customHeight="1">
      <c r="A141" s="376"/>
      <c r="B141" s="392" t="s">
        <v>5</v>
      </c>
      <c r="C141" s="379"/>
      <c r="D141" s="3">
        <f>D139</f>
        <v>700</v>
      </c>
    </row>
    <row r="142" spans="1:4" ht="21" customHeight="1">
      <c r="A142" s="376"/>
      <c r="B142" s="8" t="s">
        <v>2</v>
      </c>
      <c r="C142" s="3" t="s">
        <v>3</v>
      </c>
      <c r="D142" s="317" t="s">
        <v>0</v>
      </c>
    </row>
    <row r="143" spans="1:4" ht="21" customHeight="1">
      <c r="A143" s="171"/>
      <c r="B143" s="175">
        <v>1547000</v>
      </c>
      <c r="C143" s="2"/>
      <c r="D143" s="172" t="s">
        <v>822</v>
      </c>
    </row>
    <row r="144" spans="1:4" s="318" customFormat="1" ht="21" customHeight="1">
      <c r="A144" s="171"/>
      <c r="B144" s="175">
        <v>88200</v>
      </c>
      <c r="C144" s="2"/>
      <c r="D144" s="172" t="s">
        <v>823</v>
      </c>
    </row>
    <row r="145" spans="1:4" s="324" customFormat="1" ht="21" customHeight="1">
      <c r="A145" s="171"/>
      <c r="B145" s="175">
        <v>9000</v>
      </c>
      <c r="C145" s="2"/>
      <c r="D145" s="172" t="s">
        <v>832</v>
      </c>
    </row>
    <row r="146" spans="1:4" ht="21" customHeight="1">
      <c r="A146" s="171"/>
      <c r="B146" s="175"/>
      <c r="C146" s="2">
        <v>231715</v>
      </c>
      <c r="D146" s="172" t="s">
        <v>818</v>
      </c>
    </row>
    <row r="147" spans="1:4" s="318" customFormat="1" ht="21" customHeight="1">
      <c r="A147" s="171"/>
      <c r="B147" s="175"/>
      <c r="C147" s="2">
        <v>50000</v>
      </c>
      <c r="D147" s="172" t="s">
        <v>819</v>
      </c>
    </row>
    <row r="148" spans="1:4" s="318" customFormat="1" ht="21" customHeight="1">
      <c r="A148" s="171"/>
      <c r="B148" s="175"/>
      <c r="C148" s="2">
        <v>131088</v>
      </c>
      <c r="D148" s="172" t="s">
        <v>820</v>
      </c>
    </row>
    <row r="149" spans="1:4" s="318" customFormat="1" ht="28.5" customHeight="1">
      <c r="A149" s="171"/>
      <c r="B149" s="175"/>
      <c r="C149" s="2">
        <v>922187</v>
      </c>
      <c r="D149" s="321" t="s">
        <v>821</v>
      </c>
    </row>
    <row r="150" spans="1:4" s="318" customFormat="1" ht="26.25" customHeight="1">
      <c r="A150" s="171"/>
      <c r="B150" s="175"/>
      <c r="C150" s="2">
        <v>211500</v>
      </c>
      <c r="D150" s="179" t="s">
        <v>824</v>
      </c>
    </row>
    <row r="151" spans="1:4" s="318" customFormat="1" ht="27" customHeight="1">
      <c r="A151" s="171"/>
      <c r="B151" s="175"/>
      <c r="C151" s="2">
        <v>28200</v>
      </c>
      <c r="D151" s="179" t="s">
        <v>825</v>
      </c>
    </row>
    <row r="152" spans="1:4" s="318" customFormat="1" ht="21" customHeight="1">
      <c r="A152" s="171"/>
      <c r="B152" s="175"/>
      <c r="C152" s="2">
        <v>15000</v>
      </c>
      <c r="D152" s="172" t="s">
        <v>826</v>
      </c>
    </row>
    <row r="153" spans="1:4" s="318" customFormat="1" ht="21" customHeight="1">
      <c r="A153" s="171"/>
      <c r="B153" s="175"/>
      <c r="C153" s="2">
        <v>20500</v>
      </c>
      <c r="D153" s="172" t="s">
        <v>580</v>
      </c>
    </row>
    <row r="154" spans="1:4" s="324" customFormat="1" ht="21" customHeight="1">
      <c r="A154" s="171"/>
      <c r="B154" s="175"/>
      <c r="C154" s="2">
        <v>9000</v>
      </c>
      <c r="D154" s="172" t="s">
        <v>867</v>
      </c>
    </row>
    <row r="155" spans="1:4" ht="51">
      <c r="A155" s="171"/>
      <c r="B155" s="175"/>
      <c r="C155" s="2">
        <v>25000</v>
      </c>
      <c r="D155" s="179" t="s">
        <v>980</v>
      </c>
    </row>
    <row r="156" spans="1:4" ht="21" customHeight="1">
      <c r="A156" s="3"/>
      <c r="B156" s="3">
        <f>SUM(B143:B155)</f>
        <v>1644200</v>
      </c>
      <c r="C156" s="3">
        <f>SUM(C146:C155)</f>
        <v>1644190</v>
      </c>
      <c r="D156" s="317" t="s">
        <v>1</v>
      </c>
    </row>
    <row r="157" spans="1:4" ht="21" customHeight="1">
      <c r="A157" s="392" t="s">
        <v>4</v>
      </c>
      <c r="B157" s="378"/>
      <c r="C157" s="379"/>
      <c r="D157" s="3">
        <f>D141+B156-C156</f>
        <v>710</v>
      </c>
    </row>
    <row r="158" spans="1:4" s="324" customFormat="1" ht="21" customHeight="1">
      <c r="A158" s="376" t="s">
        <v>6</v>
      </c>
      <c r="B158" s="397" t="s">
        <v>831</v>
      </c>
      <c r="C158" s="393"/>
      <c r="D158" s="408"/>
    </row>
    <row r="159" spans="1:4" s="324" customFormat="1" ht="21" customHeight="1">
      <c r="A159" s="376"/>
      <c r="B159" s="392" t="s">
        <v>5</v>
      </c>
      <c r="C159" s="379"/>
      <c r="D159" s="3">
        <f>D157</f>
        <v>710</v>
      </c>
    </row>
    <row r="160" spans="1:4" s="324" customFormat="1" ht="21" customHeight="1">
      <c r="A160" s="376"/>
      <c r="B160" s="8" t="s">
        <v>2</v>
      </c>
      <c r="C160" s="3" t="s">
        <v>3</v>
      </c>
      <c r="D160" s="323" t="s">
        <v>0</v>
      </c>
    </row>
    <row r="161" spans="1:4" s="324" customFormat="1" ht="21" customHeight="1">
      <c r="A161" s="171"/>
      <c r="B161" s="175">
        <v>3000</v>
      </c>
      <c r="C161" s="2"/>
      <c r="D161" s="172" t="s">
        <v>833</v>
      </c>
    </row>
    <row r="162" spans="1:4" s="324" customFormat="1" ht="21" customHeight="1">
      <c r="A162" s="171"/>
      <c r="B162" s="175">
        <v>26000</v>
      </c>
      <c r="C162" s="2"/>
      <c r="D162" s="326" t="s">
        <v>836</v>
      </c>
    </row>
    <row r="163" spans="1:4" s="324" customFormat="1" ht="21" customHeight="1">
      <c r="A163" s="171"/>
      <c r="B163" s="175"/>
      <c r="C163" s="2">
        <v>3000</v>
      </c>
      <c r="D163" s="326" t="s">
        <v>834</v>
      </c>
    </row>
    <row r="164" spans="1:4" s="324" customFormat="1" ht="21" customHeight="1">
      <c r="A164" s="171"/>
      <c r="B164" s="175"/>
      <c r="C164" s="2">
        <v>26000</v>
      </c>
      <c r="D164" s="172" t="s">
        <v>835</v>
      </c>
    </row>
    <row r="165" spans="1:4" s="324" customFormat="1" ht="21" customHeight="1">
      <c r="A165" s="3"/>
      <c r="B165" s="3">
        <f>SUM(B161:B164)</f>
        <v>29000</v>
      </c>
      <c r="C165" s="3">
        <f>SUM(C162:C164)</f>
        <v>29000</v>
      </c>
      <c r="D165" s="323" t="s">
        <v>1</v>
      </c>
    </row>
    <row r="166" spans="1:4" s="324" customFormat="1" ht="21" customHeight="1">
      <c r="A166" s="392" t="s">
        <v>4</v>
      </c>
      <c r="B166" s="378"/>
      <c r="C166" s="379"/>
      <c r="D166" s="3">
        <f>D159+B165-C165</f>
        <v>710</v>
      </c>
    </row>
    <row r="167" spans="1:4" ht="21" customHeight="1">
      <c r="A167" s="376" t="s">
        <v>6</v>
      </c>
      <c r="B167" s="397" t="s">
        <v>828</v>
      </c>
      <c r="C167" s="393"/>
      <c r="D167" s="408"/>
    </row>
    <row r="168" spans="1:4" ht="21" customHeight="1">
      <c r="A168" s="376"/>
      <c r="B168" s="392" t="s">
        <v>5</v>
      </c>
      <c r="C168" s="379"/>
      <c r="D168" s="3">
        <f>D157</f>
        <v>710</v>
      </c>
    </row>
    <row r="169" spans="1:4" ht="21" customHeight="1">
      <c r="A169" s="376"/>
      <c r="B169" s="8" t="s">
        <v>2</v>
      </c>
      <c r="C169" s="3" t="s">
        <v>3</v>
      </c>
      <c r="D169" s="322" t="s">
        <v>0</v>
      </c>
    </row>
    <row r="170" spans="1:4" ht="21" customHeight="1">
      <c r="A170" s="171"/>
      <c r="B170" s="175">
        <v>262500</v>
      </c>
      <c r="C170" s="2"/>
      <c r="D170" s="172" t="s">
        <v>829</v>
      </c>
    </row>
    <row r="171" spans="1:4" ht="21" customHeight="1">
      <c r="A171" s="171"/>
      <c r="B171" s="175"/>
      <c r="C171" s="2">
        <v>262500</v>
      </c>
      <c r="D171" s="325" t="s">
        <v>830</v>
      </c>
    </row>
    <row r="172" spans="1:4" s="324" customFormat="1" ht="21" customHeight="1">
      <c r="A172" s="327"/>
      <c r="B172" s="328">
        <v>6500</v>
      </c>
      <c r="C172" s="329"/>
      <c r="D172" s="326" t="s">
        <v>836</v>
      </c>
    </row>
    <row r="173" spans="1:4" s="324" customFormat="1" ht="21" customHeight="1">
      <c r="A173" s="327"/>
      <c r="B173" s="328">
        <v>20000</v>
      </c>
      <c r="C173" s="329"/>
      <c r="D173" s="326" t="s">
        <v>837</v>
      </c>
    </row>
    <row r="174" spans="1:4" s="324" customFormat="1" ht="21" customHeight="1">
      <c r="A174" s="327"/>
      <c r="B174" s="328"/>
      <c r="C174" s="329">
        <v>6500</v>
      </c>
      <c r="D174" s="326" t="s">
        <v>838</v>
      </c>
    </row>
    <row r="175" spans="1:4" s="324" customFormat="1" ht="21" customHeight="1">
      <c r="A175" s="327"/>
      <c r="B175" s="328"/>
      <c r="C175" s="329">
        <v>20000</v>
      </c>
      <c r="D175" s="326" t="s">
        <v>866</v>
      </c>
    </row>
    <row r="176" spans="1:4" ht="21" customHeight="1">
      <c r="A176" s="327"/>
      <c r="B176" s="328"/>
      <c r="C176" s="329">
        <v>500</v>
      </c>
      <c r="D176" s="330" t="s">
        <v>747</v>
      </c>
    </row>
    <row r="177" spans="1:4" ht="21" customHeight="1">
      <c r="A177" s="3"/>
      <c r="B177" s="3">
        <f>SUM(B170:B176)</f>
        <v>289000</v>
      </c>
      <c r="C177" s="3">
        <f>SUM(C170:C176)</f>
        <v>289500</v>
      </c>
      <c r="D177" s="322" t="s">
        <v>1</v>
      </c>
    </row>
    <row r="178" spans="1:4" ht="21" customHeight="1">
      <c r="A178" s="392" t="s">
        <v>4</v>
      </c>
      <c r="B178" s="378"/>
      <c r="C178" s="379"/>
      <c r="D178" s="3">
        <f>D168+B177-C177</f>
        <v>210</v>
      </c>
    </row>
    <row r="179" spans="1:4" ht="21" customHeight="1">
      <c r="A179" s="376" t="s">
        <v>6</v>
      </c>
      <c r="B179" s="397" t="s">
        <v>839</v>
      </c>
      <c r="C179" s="393"/>
      <c r="D179" s="408"/>
    </row>
    <row r="180" spans="1:4" ht="21" customHeight="1">
      <c r="A180" s="376"/>
      <c r="B180" s="392" t="s">
        <v>5</v>
      </c>
      <c r="C180" s="379"/>
      <c r="D180" s="3">
        <f>D178</f>
        <v>210</v>
      </c>
    </row>
    <row r="181" spans="1:4" ht="21" customHeight="1">
      <c r="A181" s="376"/>
      <c r="B181" s="8" t="s">
        <v>2</v>
      </c>
      <c r="C181" s="3" t="s">
        <v>3</v>
      </c>
      <c r="D181" s="323" t="s">
        <v>0</v>
      </c>
    </row>
    <row r="182" spans="1:4" ht="21" customHeight="1">
      <c r="A182" s="171"/>
      <c r="B182" s="175">
        <v>133000</v>
      </c>
      <c r="C182" s="2"/>
      <c r="D182" s="172" t="s">
        <v>840</v>
      </c>
    </row>
    <row r="183" spans="1:4" ht="21" customHeight="1">
      <c r="A183" s="171"/>
      <c r="B183" s="175"/>
      <c r="C183" s="2">
        <v>100000</v>
      </c>
      <c r="D183" s="66" t="s">
        <v>841</v>
      </c>
    </row>
    <row r="184" spans="1:4" ht="21" customHeight="1">
      <c r="A184" s="327"/>
      <c r="B184" s="328"/>
      <c r="C184" s="329">
        <v>10000</v>
      </c>
      <c r="D184" s="326" t="s">
        <v>842</v>
      </c>
    </row>
    <row r="185" spans="1:4" ht="21" customHeight="1">
      <c r="A185" s="327"/>
      <c r="B185" s="328"/>
      <c r="C185" s="329">
        <v>5000</v>
      </c>
      <c r="D185" s="326" t="s">
        <v>843</v>
      </c>
    </row>
    <row r="186" spans="1:4" ht="21" customHeight="1">
      <c r="A186" s="327"/>
      <c r="B186" s="328"/>
      <c r="C186" s="329">
        <v>18000</v>
      </c>
      <c r="D186" s="326" t="s">
        <v>844</v>
      </c>
    </row>
    <row r="187" spans="1:4" ht="21" customHeight="1">
      <c r="A187" s="3"/>
      <c r="B187" s="3">
        <f>SUM(B182:B186)</f>
        <v>133000</v>
      </c>
      <c r="C187" s="3">
        <f>SUM(C182:C186)</f>
        <v>133000</v>
      </c>
      <c r="D187" s="323" t="s">
        <v>1</v>
      </c>
    </row>
    <row r="188" spans="1:4" ht="21" customHeight="1">
      <c r="A188" s="392" t="s">
        <v>4</v>
      </c>
      <c r="B188" s="378"/>
      <c r="C188" s="379"/>
      <c r="D188" s="3">
        <f>D180+B187-C187</f>
        <v>210</v>
      </c>
    </row>
    <row r="189" spans="1:4" ht="21" customHeight="1">
      <c r="A189" s="376" t="s">
        <v>6</v>
      </c>
      <c r="B189" s="397" t="s">
        <v>845</v>
      </c>
      <c r="C189" s="393"/>
      <c r="D189" s="408"/>
    </row>
    <row r="190" spans="1:4" ht="21" customHeight="1">
      <c r="A190" s="376"/>
      <c r="B190" s="392" t="s">
        <v>5</v>
      </c>
      <c r="C190" s="379"/>
      <c r="D190" s="3">
        <f>D188</f>
        <v>210</v>
      </c>
    </row>
    <row r="191" spans="1:4" ht="21" customHeight="1">
      <c r="A191" s="376"/>
      <c r="B191" s="8" t="s">
        <v>2</v>
      </c>
      <c r="C191" s="3" t="s">
        <v>3</v>
      </c>
      <c r="D191" s="323" t="s">
        <v>0</v>
      </c>
    </row>
    <row r="192" spans="1:4" ht="21" customHeight="1">
      <c r="A192" s="171"/>
      <c r="B192" s="175">
        <v>11000</v>
      </c>
      <c r="C192" s="2"/>
      <c r="D192" s="172" t="s">
        <v>846</v>
      </c>
    </row>
    <row r="193" spans="1:4" ht="21" customHeight="1">
      <c r="A193" s="171"/>
      <c r="B193" s="175"/>
      <c r="C193" s="2">
        <v>11000</v>
      </c>
      <c r="D193" s="326" t="s">
        <v>847</v>
      </c>
    </row>
    <row r="194" spans="1:4" ht="21" customHeight="1">
      <c r="A194" s="3"/>
      <c r="B194" s="3">
        <f>SUM(B192:B193)</f>
        <v>11000</v>
      </c>
      <c r="C194" s="3">
        <f>SUM(C192:C193)</f>
        <v>11000</v>
      </c>
      <c r="D194" s="323" t="s">
        <v>1</v>
      </c>
    </row>
    <row r="195" spans="1:4" ht="21" customHeight="1">
      <c r="A195" s="392" t="s">
        <v>4</v>
      </c>
      <c r="B195" s="378"/>
      <c r="C195" s="379"/>
      <c r="D195" s="3">
        <f>D190+B194-C194</f>
        <v>210</v>
      </c>
    </row>
    <row r="196" spans="1:4" ht="21" customHeight="1">
      <c r="A196" s="376" t="s">
        <v>6</v>
      </c>
      <c r="B196" s="397" t="s">
        <v>848</v>
      </c>
      <c r="C196" s="393"/>
      <c r="D196" s="408"/>
    </row>
    <row r="197" spans="1:4" ht="21" customHeight="1">
      <c r="A197" s="376"/>
      <c r="B197" s="392" t="s">
        <v>5</v>
      </c>
      <c r="C197" s="379"/>
      <c r="D197" s="3">
        <f>D195</f>
        <v>210</v>
      </c>
    </row>
    <row r="198" spans="1:4" ht="21" customHeight="1">
      <c r="A198" s="376"/>
      <c r="B198" s="8" t="s">
        <v>2</v>
      </c>
      <c r="C198" s="3" t="s">
        <v>3</v>
      </c>
      <c r="D198" s="323" t="s">
        <v>0</v>
      </c>
    </row>
    <row r="199" spans="1:4" ht="21" customHeight="1">
      <c r="A199" s="171"/>
      <c r="B199" s="175">
        <v>5000</v>
      </c>
      <c r="C199" s="2"/>
      <c r="D199" s="172" t="s">
        <v>868</v>
      </c>
    </row>
    <row r="200" spans="1:4" ht="21" customHeight="1">
      <c r="A200" s="3"/>
      <c r="B200" s="3">
        <f>SUM(B199:B199)</f>
        <v>5000</v>
      </c>
      <c r="C200" s="3">
        <f>SUM(C199:C199)</f>
        <v>0</v>
      </c>
      <c r="D200" s="323" t="s">
        <v>1</v>
      </c>
    </row>
    <row r="201" spans="1:4" ht="21" customHeight="1">
      <c r="A201" s="392" t="s">
        <v>4</v>
      </c>
      <c r="B201" s="378"/>
      <c r="C201" s="379"/>
      <c r="D201" s="3">
        <f>D197+B200-C200</f>
        <v>5210</v>
      </c>
    </row>
    <row r="202" spans="1:4" ht="21" customHeight="1">
      <c r="A202" s="376" t="s">
        <v>6</v>
      </c>
      <c r="B202" s="397" t="s">
        <v>849</v>
      </c>
      <c r="C202" s="393"/>
      <c r="D202" s="408"/>
    </row>
    <row r="203" spans="1:4" ht="21" customHeight="1">
      <c r="A203" s="376"/>
      <c r="B203" s="392" t="s">
        <v>5</v>
      </c>
      <c r="C203" s="379"/>
      <c r="D203" s="3">
        <v>5210</v>
      </c>
    </row>
    <row r="204" spans="1:4" ht="21" customHeight="1">
      <c r="A204" s="376"/>
      <c r="B204" s="8" t="s">
        <v>2</v>
      </c>
      <c r="C204" s="3" t="s">
        <v>3</v>
      </c>
      <c r="D204" s="331" t="s">
        <v>0</v>
      </c>
    </row>
    <row r="205" spans="1:4" ht="21" customHeight="1">
      <c r="A205" s="171"/>
      <c r="B205" s="175">
        <v>1436000</v>
      </c>
      <c r="C205" s="2"/>
      <c r="D205" s="325" t="s">
        <v>620</v>
      </c>
    </row>
    <row r="206" spans="1:4" s="332" customFormat="1" ht="21" customHeight="1">
      <c r="A206" s="171"/>
      <c r="B206" s="175"/>
      <c r="C206" s="334">
        <v>3000</v>
      </c>
      <c r="D206" s="2" t="s">
        <v>869</v>
      </c>
    </row>
    <row r="207" spans="1:4" s="332" customFormat="1" ht="21" customHeight="1">
      <c r="A207" s="171"/>
      <c r="B207" s="175"/>
      <c r="C207" s="2">
        <v>30000</v>
      </c>
      <c r="D207" s="325" t="s">
        <v>850</v>
      </c>
    </row>
    <row r="208" spans="1:4" s="332" customFormat="1" ht="21" customHeight="1">
      <c r="A208" s="171"/>
      <c r="B208" s="175"/>
      <c r="C208" s="2">
        <v>200</v>
      </c>
      <c r="D208" s="337" t="s">
        <v>851</v>
      </c>
    </row>
    <row r="209" spans="1:4" s="332" customFormat="1" ht="30.75" customHeight="1">
      <c r="A209" s="171"/>
      <c r="B209" s="175"/>
      <c r="C209" s="2">
        <v>1066065</v>
      </c>
      <c r="D209" s="179" t="s">
        <v>856</v>
      </c>
    </row>
    <row r="210" spans="1:4" s="336" customFormat="1" ht="21" customHeight="1">
      <c r="A210" s="171"/>
      <c r="B210" s="175"/>
      <c r="C210" s="2">
        <v>292875</v>
      </c>
      <c r="D210" s="172" t="s">
        <v>857</v>
      </c>
    </row>
    <row r="211" spans="1:4" s="336" customFormat="1" ht="21" customHeight="1">
      <c r="A211" s="171"/>
      <c r="B211" s="175"/>
      <c r="C211" s="2">
        <v>37100</v>
      </c>
      <c r="D211" s="172" t="s">
        <v>901</v>
      </c>
    </row>
    <row r="212" spans="1:4" s="336" customFormat="1" ht="21" customHeight="1">
      <c r="A212" s="171"/>
      <c r="B212" s="175"/>
      <c r="C212" s="2">
        <v>4020</v>
      </c>
      <c r="D212" s="172" t="s">
        <v>870</v>
      </c>
    </row>
    <row r="213" spans="1:4" s="332" customFormat="1" ht="21" customHeight="1">
      <c r="A213" s="171"/>
      <c r="B213" s="175"/>
      <c r="C213" s="2">
        <v>3400</v>
      </c>
      <c r="D213" s="172" t="s">
        <v>871</v>
      </c>
    </row>
    <row r="214" spans="1:4" s="346" customFormat="1" ht="21" customHeight="1">
      <c r="A214" s="171"/>
      <c r="B214" s="175"/>
      <c r="C214" s="2">
        <v>1950</v>
      </c>
      <c r="D214" s="172" t="s">
        <v>900</v>
      </c>
    </row>
    <row r="215" spans="1:4" s="332" customFormat="1" ht="21" customHeight="1">
      <c r="A215" s="171"/>
      <c r="B215" s="175"/>
      <c r="C215" s="2">
        <v>1200</v>
      </c>
      <c r="D215" s="172" t="s">
        <v>852</v>
      </c>
    </row>
    <row r="216" spans="1:4" s="332" customFormat="1" ht="21" customHeight="1">
      <c r="A216" s="171"/>
      <c r="B216" s="175"/>
      <c r="C216" s="2">
        <v>700</v>
      </c>
      <c r="D216" s="172" t="s">
        <v>335</v>
      </c>
    </row>
    <row r="217" spans="1:4" s="332" customFormat="1" ht="21" customHeight="1">
      <c r="A217" s="171"/>
      <c r="B217" s="175"/>
      <c r="C217" s="2">
        <v>450</v>
      </c>
      <c r="D217" s="172" t="s">
        <v>902</v>
      </c>
    </row>
    <row r="218" spans="1:4" s="332" customFormat="1" ht="21" customHeight="1">
      <c r="A218" s="171"/>
      <c r="B218" s="175"/>
      <c r="C218" s="2">
        <v>250</v>
      </c>
      <c r="D218" s="172" t="s">
        <v>853</v>
      </c>
    </row>
    <row r="219" spans="1:4" ht="21" customHeight="1">
      <c r="A219" s="3"/>
      <c r="B219" s="3">
        <f>SUM(B205:B205)</f>
        <v>1436000</v>
      </c>
      <c r="C219" s="3">
        <f>SUM(C206:C218)</f>
        <v>1441210</v>
      </c>
      <c r="D219" s="331" t="s">
        <v>1</v>
      </c>
    </row>
    <row r="220" spans="1:4" ht="21" customHeight="1">
      <c r="A220" s="392" t="s">
        <v>4</v>
      </c>
      <c r="B220" s="378"/>
      <c r="C220" s="379"/>
      <c r="D220" s="3">
        <f>B219-C219+D203</f>
        <v>0</v>
      </c>
    </row>
    <row r="221" spans="1:4" ht="21" customHeight="1">
      <c r="A221" s="376" t="s">
        <v>6</v>
      </c>
      <c r="B221" s="397" t="s">
        <v>849</v>
      </c>
      <c r="C221" s="393"/>
      <c r="D221" s="408"/>
    </row>
    <row r="222" spans="1:4" ht="21" customHeight="1">
      <c r="A222" s="376"/>
      <c r="B222" s="392" t="s">
        <v>5</v>
      </c>
      <c r="C222" s="379"/>
      <c r="D222" s="3">
        <f>D220</f>
        <v>0</v>
      </c>
    </row>
    <row r="223" spans="1:4" ht="21" customHeight="1">
      <c r="A223" s="376"/>
      <c r="B223" s="8" t="s">
        <v>2</v>
      </c>
      <c r="C223" s="3" t="s">
        <v>3</v>
      </c>
      <c r="D223" s="335" t="s">
        <v>0</v>
      </c>
    </row>
    <row r="224" spans="1:4" ht="21" customHeight="1">
      <c r="A224" s="171"/>
      <c r="B224" s="175">
        <v>2100000</v>
      </c>
      <c r="C224" s="2"/>
      <c r="D224" s="172" t="s">
        <v>858</v>
      </c>
    </row>
    <row r="225" spans="1:4" ht="21" customHeight="1">
      <c r="A225" s="171"/>
      <c r="B225" s="175"/>
      <c r="C225" s="334">
        <v>250000</v>
      </c>
      <c r="D225" s="338" t="s">
        <v>859</v>
      </c>
    </row>
    <row r="226" spans="1:4" ht="21" customHeight="1">
      <c r="A226" s="171"/>
      <c r="B226" s="175"/>
      <c r="C226" s="2">
        <v>1666000</v>
      </c>
      <c r="D226" s="172" t="s">
        <v>860</v>
      </c>
    </row>
    <row r="227" spans="1:4" ht="31.5" customHeight="1">
      <c r="A227" s="171"/>
      <c r="B227" s="175"/>
      <c r="C227" s="2">
        <v>54000</v>
      </c>
      <c r="D227" s="349" t="s">
        <v>861</v>
      </c>
    </row>
    <row r="228" spans="1:4" ht="21" customHeight="1">
      <c r="A228" s="171"/>
      <c r="B228" s="175"/>
      <c r="C228" s="2">
        <v>30000</v>
      </c>
      <c r="D228" s="179" t="s">
        <v>862</v>
      </c>
    </row>
    <row r="229" spans="1:4" ht="21" customHeight="1">
      <c r="A229" s="171"/>
      <c r="B229" s="175"/>
      <c r="C229" s="2">
        <v>74850</v>
      </c>
      <c r="D229" s="325" t="s">
        <v>863</v>
      </c>
    </row>
    <row r="230" spans="1:4" s="339" customFormat="1" ht="21" customHeight="1">
      <c r="A230" s="171"/>
      <c r="B230" s="175"/>
      <c r="C230" s="2">
        <v>2700</v>
      </c>
      <c r="D230" s="340" t="s">
        <v>864</v>
      </c>
    </row>
    <row r="231" spans="1:4" s="339" customFormat="1" ht="21" customHeight="1">
      <c r="A231" s="171"/>
      <c r="B231" s="175"/>
      <c r="C231" s="2">
        <v>7000</v>
      </c>
      <c r="D231" s="340" t="s">
        <v>865</v>
      </c>
    </row>
    <row r="232" spans="1:4" ht="21" customHeight="1">
      <c r="A232" s="171"/>
      <c r="B232" s="175"/>
      <c r="C232" s="2">
        <v>13300</v>
      </c>
      <c r="D232" s="172" t="s">
        <v>872</v>
      </c>
    </row>
    <row r="233" spans="1:4" ht="21" customHeight="1">
      <c r="A233" s="171"/>
      <c r="B233" s="175"/>
      <c r="C233" s="2">
        <v>2150</v>
      </c>
      <c r="D233" s="325" t="s">
        <v>873</v>
      </c>
    </row>
    <row r="234" spans="1:4" s="346" customFormat="1" ht="21" customHeight="1">
      <c r="A234" s="171"/>
      <c r="B234" s="175">
        <v>2500</v>
      </c>
      <c r="C234" s="2"/>
      <c r="D234" s="348" t="s">
        <v>874</v>
      </c>
    </row>
    <row r="235" spans="1:4" s="346" customFormat="1" ht="21" customHeight="1">
      <c r="A235" s="171"/>
      <c r="B235" s="175"/>
      <c r="C235" s="2">
        <v>2500</v>
      </c>
      <c r="D235" s="348" t="s">
        <v>875</v>
      </c>
    </row>
    <row r="236" spans="1:4" s="346" customFormat="1" ht="21" customHeight="1">
      <c r="A236" s="171"/>
      <c r="B236" s="175">
        <v>174000</v>
      </c>
      <c r="C236" s="2"/>
      <c r="D236" s="348" t="s">
        <v>876</v>
      </c>
    </row>
    <row r="237" spans="1:4" s="346" customFormat="1" ht="21" customHeight="1">
      <c r="A237" s="171"/>
      <c r="B237" s="175"/>
      <c r="C237" s="2">
        <v>64000</v>
      </c>
      <c r="D237" s="348" t="s">
        <v>877</v>
      </c>
    </row>
    <row r="238" spans="1:4" s="346" customFormat="1" ht="21" customHeight="1">
      <c r="A238" s="171"/>
      <c r="B238" s="175"/>
      <c r="C238" s="2">
        <v>75000</v>
      </c>
      <c r="D238" s="348" t="s">
        <v>878</v>
      </c>
    </row>
    <row r="239" spans="1:4" s="346" customFormat="1" ht="21" customHeight="1">
      <c r="A239" s="171"/>
      <c r="B239" s="175"/>
      <c r="C239" s="2">
        <v>10000</v>
      </c>
      <c r="D239" s="348" t="s">
        <v>842</v>
      </c>
    </row>
    <row r="240" spans="1:4" s="346" customFormat="1" ht="21" customHeight="1">
      <c r="A240" s="171"/>
      <c r="B240" s="175"/>
      <c r="C240" s="2">
        <v>8000</v>
      </c>
      <c r="D240" s="348" t="s">
        <v>843</v>
      </c>
    </row>
    <row r="241" spans="1:4" s="346" customFormat="1" ht="21" customHeight="1">
      <c r="A241" s="171"/>
      <c r="B241" s="175"/>
      <c r="C241" s="2">
        <v>17000</v>
      </c>
      <c r="D241" s="348" t="s">
        <v>844</v>
      </c>
    </row>
    <row r="242" spans="1:4" ht="21" customHeight="1">
      <c r="A242" s="3"/>
      <c r="B242" s="3">
        <f>SUM(B224:B236)</f>
        <v>2276500</v>
      </c>
      <c r="C242" s="3">
        <f>SUM(C224:C241)</f>
        <v>2276500</v>
      </c>
      <c r="D242" s="335" t="s">
        <v>1</v>
      </c>
    </row>
    <row r="243" spans="1:4" ht="21" customHeight="1">
      <c r="A243" s="392" t="s">
        <v>4</v>
      </c>
      <c r="B243" s="378"/>
      <c r="C243" s="379"/>
      <c r="D243" s="3">
        <f>B242-C242+D222</f>
        <v>0</v>
      </c>
    </row>
    <row r="244" spans="1:4" ht="21" customHeight="1">
      <c r="A244" s="376" t="s">
        <v>6</v>
      </c>
      <c r="B244" s="397" t="s">
        <v>879</v>
      </c>
      <c r="C244" s="393"/>
      <c r="D244" s="408"/>
    </row>
    <row r="245" spans="1:4" ht="21" customHeight="1">
      <c r="A245" s="376"/>
      <c r="B245" s="392" t="s">
        <v>5</v>
      </c>
      <c r="C245" s="379"/>
      <c r="D245" s="3">
        <f>D243</f>
        <v>0</v>
      </c>
    </row>
    <row r="246" spans="1:4" ht="21" customHeight="1">
      <c r="A246" s="376"/>
      <c r="B246" s="8" t="s">
        <v>2</v>
      </c>
      <c r="C246" s="3" t="s">
        <v>3</v>
      </c>
      <c r="D246" s="345" t="s">
        <v>0</v>
      </c>
    </row>
    <row r="247" spans="1:4" ht="21" customHeight="1">
      <c r="A247" s="171"/>
      <c r="B247" s="175">
        <v>384600</v>
      </c>
      <c r="C247" s="2"/>
      <c r="D247" s="172" t="s">
        <v>880</v>
      </c>
    </row>
    <row r="248" spans="1:4" ht="21" customHeight="1">
      <c r="A248" s="171"/>
      <c r="B248" s="175">
        <v>225000</v>
      </c>
      <c r="C248" s="334"/>
      <c r="D248" s="360" t="s">
        <v>881</v>
      </c>
    </row>
    <row r="249" spans="1:4" ht="21" customHeight="1">
      <c r="A249" s="171"/>
      <c r="B249" s="175"/>
      <c r="C249" s="2">
        <v>225000</v>
      </c>
      <c r="D249" s="172" t="s">
        <v>882</v>
      </c>
    </row>
    <row r="250" spans="1:4" ht="21" customHeight="1">
      <c r="A250" s="3"/>
      <c r="B250" s="3">
        <f>SUM(B247:B249)</f>
        <v>609600</v>
      </c>
      <c r="C250" s="3">
        <f>SUM(C247:C249)</f>
        <v>225000</v>
      </c>
      <c r="D250" s="345" t="s">
        <v>1</v>
      </c>
    </row>
    <row r="251" spans="1:4" ht="21" customHeight="1">
      <c r="A251" s="392" t="s">
        <v>4</v>
      </c>
      <c r="B251" s="378"/>
      <c r="C251" s="379"/>
      <c r="D251" s="3">
        <f>B250-C250+D245</f>
        <v>384600</v>
      </c>
    </row>
  </sheetData>
  <mergeCells count="90">
    <mergeCell ref="A60:A62"/>
    <mergeCell ref="B60:D60"/>
    <mergeCell ref="B61:C61"/>
    <mergeCell ref="A74:C74"/>
    <mergeCell ref="A140:A142"/>
    <mergeCell ref="B140:D140"/>
    <mergeCell ref="B141:C141"/>
    <mergeCell ref="A110:C110"/>
    <mergeCell ref="A129:A131"/>
    <mergeCell ref="B129:D129"/>
    <mergeCell ref="B130:C130"/>
    <mergeCell ref="A111:A113"/>
    <mergeCell ref="B111:D111"/>
    <mergeCell ref="B112:C112"/>
    <mergeCell ref="A120:C120"/>
    <mergeCell ref="A121:A123"/>
    <mergeCell ref="B1:D1"/>
    <mergeCell ref="A31:C31"/>
    <mergeCell ref="A2:A4"/>
    <mergeCell ref="B2:D2"/>
    <mergeCell ref="B3:C3"/>
    <mergeCell ref="A11:C11"/>
    <mergeCell ref="A24:A26"/>
    <mergeCell ref="B24:D24"/>
    <mergeCell ref="B25:C25"/>
    <mergeCell ref="A12:A14"/>
    <mergeCell ref="B12:D12"/>
    <mergeCell ref="B13:C13"/>
    <mergeCell ref="G2:H2"/>
    <mergeCell ref="A53:A55"/>
    <mergeCell ref="B53:D53"/>
    <mergeCell ref="B54:C54"/>
    <mergeCell ref="A23:C23"/>
    <mergeCell ref="A32:A34"/>
    <mergeCell ref="B32:D32"/>
    <mergeCell ref="B33:C33"/>
    <mergeCell ref="A52:C52"/>
    <mergeCell ref="A59:C59"/>
    <mergeCell ref="A102:A104"/>
    <mergeCell ref="B102:D102"/>
    <mergeCell ref="B103:C103"/>
    <mergeCell ref="A75:A77"/>
    <mergeCell ref="B75:D75"/>
    <mergeCell ref="B76:C76"/>
    <mergeCell ref="A81:C81"/>
    <mergeCell ref="A89:A91"/>
    <mergeCell ref="B89:D89"/>
    <mergeCell ref="B90:C90"/>
    <mergeCell ref="A101:C101"/>
    <mergeCell ref="A82:A84"/>
    <mergeCell ref="B82:D82"/>
    <mergeCell ref="B83:C83"/>
    <mergeCell ref="A88:C88"/>
    <mergeCell ref="B121:D121"/>
    <mergeCell ref="B122:C122"/>
    <mergeCell ref="A167:A169"/>
    <mergeCell ref="B167:D167"/>
    <mergeCell ref="B168:C168"/>
    <mergeCell ref="A178:C178"/>
    <mergeCell ref="A128:C128"/>
    <mergeCell ref="A158:A160"/>
    <mergeCell ref="B158:D158"/>
    <mergeCell ref="B159:C159"/>
    <mergeCell ref="A166:C166"/>
    <mergeCell ref="A139:C139"/>
    <mergeCell ref="A157:C157"/>
    <mergeCell ref="A179:A181"/>
    <mergeCell ref="B179:D179"/>
    <mergeCell ref="B180:C180"/>
    <mergeCell ref="A188:C188"/>
    <mergeCell ref="A189:A191"/>
    <mergeCell ref="B189:D189"/>
    <mergeCell ref="B190:C190"/>
    <mergeCell ref="A195:C195"/>
    <mergeCell ref="A196:A198"/>
    <mergeCell ref="B196:D196"/>
    <mergeCell ref="B197:C197"/>
    <mergeCell ref="A201:C201"/>
    <mergeCell ref="A244:A246"/>
    <mergeCell ref="B244:D244"/>
    <mergeCell ref="B245:C245"/>
    <mergeCell ref="A251:C251"/>
    <mergeCell ref="A202:A204"/>
    <mergeCell ref="B202:D202"/>
    <mergeCell ref="B203:C203"/>
    <mergeCell ref="A220:C220"/>
    <mergeCell ref="A221:A223"/>
    <mergeCell ref="B221:D221"/>
    <mergeCell ref="B222:C222"/>
    <mergeCell ref="A243:C243"/>
  </mergeCells>
  <hyperlinks>
    <hyperlink ref="D149" r:id="rId1"/>
    <hyperlink ref="D171" r:id="rId2"/>
    <hyperlink ref="D193" r:id="rId3" display="بيد رامي صاروو312500"/>
    <hyperlink ref="D227" r:id="rId4"/>
    <hyperlink ref="D229" r:id="rId5"/>
    <hyperlink ref="D205" r:id="rId6"/>
    <hyperlink ref="D207" r:id="rId7"/>
    <hyperlink ref="D208" r:id="rId8"/>
    <hyperlink ref="D225" r:id="rId9"/>
    <hyperlink ref="D233" r:id="rId10" display="فواتير هاتف المكتب د5+6-2012"/>
    <hyperlink ref="D248" r:id="rId11" display="ايداع جاري مدين تجارة وتمويل دفعة من الفوائد416"/>
  </hyperlinks>
  <pageMargins left="0.7" right="0.7" top="0.75" bottom="0.75" header="0.3" footer="0.3"/>
  <pageSetup orientation="portrait" horizontalDpi="300" verticalDpi="300" r:id="rId12"/>
  <legacyDrawing r:id="rId1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28"/>
  <sheetViews>
    <sheetView rightToLeft="1" topLeftCell="A116" workbookViewId="0">
      <selection activeCell="D132" sqref="D132"/>
    </sheetView>
  </sheetViews>
  <sheetFormatPr defaultRowHeight="20.25" customHeight="1"/>
  <cols>
    <col min="1" max="1" width="12" bestFit="1" customWidth="1"/>
    <col min="2" max="2" width="10.140625" bestFit="1" customWidth="1"/>
    <col min="3" max="3" width="10.5703125" customWidth="1"/>
    <col min="4" max="4" width="58" customWidth="1"/>
  </cols>
  <sheetData>
    <row r="1" spans="1:4" ht="20.25" customHeight="1">
      <c r="A1" s="410" t="s">
        <v>6</v>
      </c>
      <c r="B1" s="411">
        <v>41311</v>
      </c>
      <c r="C1" s="412"/>
      <c r="D1" s="413"/>
    </row>
    <row r="2" spans="1:4" ht="20.25" customHeight="1">
      <c r="A2" s="410"/>
      <c r="B2" s="414" t="s">
        <v>5</v>
      </c>
      <c r="C2" s="415"/>
      <c r="D2" s="350">
        <v>364800</v>
      </c>
    </row>
    <row r="3" spans="1:4" ht="20.25" customHeight="1">
      <c r="A3" s="410"/>
      <c r="B3" s="351" t="s">
        <v>2</v>
      </c>
      <c r="C3" s="350" t="s">
        <v>3</v>
      </c>
      <c r="D3" s="352" t="s">
        <v>0</v>
      </c>
    </row>
    <row r="4" spans="1:4" ht="19.5" customHeight="1">
      <c r="A4" s="353"/>
      <c r="B4" s="354">
        <v>2500</v>
      </c>
      <c r="C4" s="355"/>
      <c r="D4" s="356" t="s">
        <v>883</v>
      </c>
    </row>
    <row r="5" spans="1:4" ht="20.25" customHeight="1">
      <c r="A5" s="353"/>
      <c r="B5" s="354"/>
      <c r="C5" s="354">
        <v>2500</v>
      </c>
      <c r="D5" s="354" t="s">
        <v>931</v>
      </c>
    </row>
    <row r="6" spans="1:4" ht="20.25" customHeight="1">
      <c r="A6" s="350"/>
      <c r="B6" s="350">
        <f>SUM(B4:B5)</f>
        <v>2500</v>
      </c>
      <c r="C6" s="350">
        <f>SUM(C4:C5)</f>
        <v>2500</v>
      </c>
      <c r="D6" s="352" t="s">
        <v>1</v>
      </c>
    </row>
    <row r="7" spans="1:4" ht="20.25" customHeight="1">
      <c r="A7" s="414" t="s">
        <v>4</v>
      </c>
      <c r="B7" s="416"/>
      <c r="C7" s="415"/>
      <c r="D7" s="350">
        <v>384600</v>
      </c>
    </row>
    <row r="8" spans="1:4" ht="20.25" customHeight="1">
      <c r="A8" s="410" t="s">
        <v>6</v>
      </c>
      <c r="B8" s="411">
        <v>41400</v>
      </c>
      <c r="C8" s="412"/>
      <c r="D8" s="413"/>
    </row>
    <row r="9" spans="1:4" ht="20.25" customHeight="1">
      <c r="A9" s="410"/>
      <c r="B9" s="414" t="s">
        <v>5</v>
      </c>
      <c r="C9" s="415"/>
      <c r="D9" s="350">
        <f>D7</f>
        <v>384600</v>
      </c>
    </row>
    <row r="10" spans="1:4" ht="20.25" customHeight="1">
      <c r="A10" s="410"/>
      <c r="B10" s="351" t="s">
        <v>2</v>
      </c>
      <c r="C10" s="350" t="s">
        <v>3</v>
      </c>
      <c r="D10" s="352" t="s">
        <v>0</v>
      </c>
    </row>
    <row r="11" spans="1:4" ht="20.25" customHeight="1">
      <c r="A11" s="353"/>
      <c r="B11" s="354">
        <v>60000</v>
      </c>
      <c r="C11" s="355"/>
      <c r="D11" s="356" t="s">
        <v>884</v>
      </c>
    </row>
    <row r="12" spans="1:4" s="346" customFormat="1" ht="20.25" customHeight="1">
      <c r="A12" s="353"/>
      <c r="B12" s="354"/>
      <c r="C12" s="355">
        <v>125</v>
      </c>
      <c r="D12" s="356" t="s">
        <v>885</v>
      </c>
    </row>
    <row r="13" spans="1:4" s="346" customFormat="1" ht="20.25" customHeight="1">
      <c r="A13" s="353"/>
      <c r="B13" s="354"/>
      <c r="C13" s="355">
        <v>20000</v>
      </c>
      <c r="D13" s="356" t="s">
        <v>886</v>
      </c>
    </row>
    <row r="14" spans="1:4" s="346" customFormat="1" ht="20.25" customHeight="1">
      <c r="A14" s="353"/>
      <c r="B14" s="354"/>
      <c r="C14" s="355">
        <v>10000</v>
      </c>
      <c r="D14" s="356" t="s">
        <v>887</v>
      </c>
    </row>
    <row r="15" spans="1:4" s="346" customFormat="1" ht="20.25" customHeight="1">
      <c r="A15" s="357"/>
      <c r="B15" s="354"/>
      <c r="C15" s="354">
        <v>29875</v>
      </c>
      <c r="D15" s="354" t="s">
        <v>903</v>
      </c>
    </row>
    <row r="16" spans="1:4" s="346" customFormat="1" ht="20.25" customHeight="1">
      <c r="A16" s="357"/>
      <c r="B16" s="354"/>
      <c r="C16" s="354">
        <v>37500</v>
      </c>
      <c r="D16" s="358" t="s">
        <v>888</v>
      </c>
    </row>
    <row r="17" spans="1:4" s="346" customFormat="1" ht="20.25" customHeight="1">
      <c r="A17" s="357"/>
      <c r="B17" s="354"/>
      <c r="C17" s="354">
        <v>94950</v>
      </c>
      <c r="D17" s="358" t="s">
        <v>889</v>
      </c>
    </row>
    <row r="18" spans="1:4" s="346" customFormat="1" ht="20.25" customHeight="1">
      <c r="A18" s="357"/>
      <c r="B18" s="354"/>
      <c r="C18" s="354">
        <v>1950</v>
      </c>
      <c r="D18" s="358" t="s">
        <v>890</v>
      </c>
    </row>
    <row r="19" spans="1:4" s="346" customFormat="1" ht="20.25" customHeight="1">
      <c r="A19" s="357"/>
      <c r="B19" s="354"/>
      <c r="C19" s="354">
        <v>25200</v>
      </c>
      <c r="D19" s="358" t="s">
        <v>891</v>
      </c>
    </row>
    <row r="20" spans="1:4" ht="33.75" customHeight="1">
      <c r="A20" s="354"/>
      <c r="B20" s="354"/>
      <c r="C20" s="356">
        <v>225000</v>
      </c>
      <c r="D20" s="359" t="s">
        <v>904</v>
      </c>
    </row>
    <row r="21" spans="1:4" ht="20.25" customHeight="1">
      <c r="A21" s="350"/>
      <c r="B21" s="350">
        <f>SUM(B11:B20)</f>
        <v>60000</v>
      </c>
      <c r="C21" s="350">
        <f>SUM(C11:C20)</f>
        <v>444600</v>
      </c>
      <c r="D21" s="352" t="s">
        <v>1</v>
      </c>
    </row>
    <row r="22" spans="1:4" ht="20.25" customHeight="1">
      <c r="A22" s="414" t="s">
        <v>4</v>
      </c>
      <c r="B22" s="416"/>
      <c r="C22" s="415"/>
      <c r="D22" s="350">
        <f>B21-C21+D9</f>
        <v>0</v>
      </c>
    </row>
    <row r="23" spans="1:4" ht="20.25" customHeight="1">
      <c r="A23" s="410" t="s">
        <v>6</v>
      </c>
      <c r="B23" s="411">
        <v>41431</v>
      </c>
      <c r="C23" s="412"/>
      <c r="D23" s="413"/>
    </row>
    <row r="24" spans="1:4" ht="20.25" customHeight="1">
      <c r="A24" s="410"/>
      <c r="B24" s="414" t="s">
        <v>5</v>
      </c>
      <c r="C24" s="415"/>
      <c r="D24" s="350">
        <f>D22</f>
        <v>0</v>
      </c>
    </row>
    <row r="25" spans="1:4" ht="20.25" customHeight="1">
      <c r="A25" s="410"/>
      <c r="B25" s="351" t="s">
        <v>2</v>
      </c>
      <c r="C25" s="350" t="s">
        <v>3</v>
      </c>
      <c r="D25" s="352" t="s">
        <v>0</v>
      </c>
    </row>
    <row r="26" spans="1:4" ht="20.25" customHeight="1">
      <c r="A26" s="353"/>
      <c r="B26" s="354">
        <v>5000</v>
      </c>
      <c r="C26" s="355"/>
      <c r="D26" s="356" t="s">
        <v>892</v>
      </c>
    </row>
    <row r="27" spans="1:4" ht="20.25" customHeight="1">
      <c r="A27" s="353"/>
      <c r="B27" s="354"/>
      <c r="C27" s="355">
        <v>3300</v>
      </c>
      <c r="D27" s="356" t="s">
        <v>893</v>
      </c>
    </row>
    <row r="28" spans="1:4" s="347" customFormat="1" ht="20.25" customHeight="1">
      <c r="A28" s="353"/>
      <c r="B28" s="354"/>
      <c r="C28" s="355">
        <v>950</v>
      </c>
      <c r="D28" s="356" t="s">
        <v>907</v>
      </c>
    </row>
    <row r="29" spans="1:4" s="347" customFormat="1" ht="20.25" customHeight="1">
      <c r="A29" s="353"/>
      <c r="B29" s="354"/>
      <c r="C29" s="355">
        <v>200</v>
      </c>
      <c r="D29" s="356" t="s">
        <v>908</v>
      </c>
    </row>
    <row r="30" spans="1:4" s="347" customFormat="1" ht="20.25" customHeight="1">
      <c r="A30" s="353"/>
      <c r="B30" s="354"/>
      <c r="C30" s="355">
        <v>350</v>
      </c>
      <c r="D30" s="356" t="s">
        <v>909</v>
      </c>
    </row>
    <row r="31" spans="1:4" ht="20.25" customHeight="1">
      <c r="A31" s="350"/>
      <c r="B31" s="350">
        <f>SUM(B26:B30)</f>
        <v>5000</v>
      </c>
      <c r="C31" s="350">
        <f>SUM(C26:C30)</f>
        <v>4800</v>
      </c>
      <c r="D31" s="352" t="s">
        <v>1</v>
      </c>
    </row>
    <row r="32" spans="1:4" ht="20.25" customHeight="1">
      <c r="A32" s="414" t="s">
        <v>4</v>
      </c>
      <c r="B32" s="416"/>
      <c r="C32" s="415"/>
      <c r="D32" s="350">
        <f>B31-C31+D24</f>
        <v>200</v>
      </c>
    </row>
    <row r="33" spans="1:4" ht="20.25" customHeight="1">
      <c r="A33" s="410" t="s">
        <v>6</v>
      </c>
      <c r="B33" s="411">
        <v>41523</v>
      </c>
      <c r="C33" s="412"/>
      <c r="D33" s="413"/>
    </row>
    <row r="34" spans="1:4" ht="20.25" customHeight="1">
      <c r="A34" s="410"/>
      <c r="B34" s="414" t="s">
        <v>5</v>
      </c>
      <c r="C34" s="415"/>
      <c r="D34" s="350">
        <f>D32</f>
        <v>200</v>
      </c>
    </row>
    <row r="35" spans="1:4" ht="20.25" customHeight="1">
      <c r="A35" s="410"/>
      <c r="B35" s="351" t="s">
        <v>2</v>
      </c>
      <c r="C35" s="350" t="s">
        <v>3</v>
      </c>
      <c r="D35" s="352" t="s">
        <v>0</v>
      </c>
    </row>
    <row r="36" spans="1:4" ht="35.25" customHeight="1">
      <c r="A36" s="353"/>
      <c r="B36" s="354">
        <v>2250000</v>
      </c>
      <c r="C36" s="355">
        <v>2250000</v>
      </c>
      <c r="D36" s="359" t="s">
        <v>894</v>
      </c>
    </row>
    <row r="37" spans="1:4" ht="20.25" customHeight="1">
      <c r="A37" s="350"/>
      <c r="B37" s="350">
        <f>SUM(B36:B36)</f>
        <v>2250000</v>
      </c>
      <c r="C37" s="350">
        <f>SUM(C36:C36)</f>
        <v>2250000</v>
      </c>
      <c r="D37" s="352" t="s">
        <v>1</v>
      </c>
    </row>
    <row r="38" spans="1:4" ht="20.25" customHeight="1">
      <c r="A38" s="414" t="s">
        <v>4</v>
      </c>
      <c r="B38" s="416"/>
      <c r="C38" s="415"/>
      <c r="D38" s="350">
        <f>B37-C37+D34</f>
        <v>200</v>
      </c>
    </row>
    <row r="39" spans="1:4" ht="20.25" customHeight="1">
      <c r="A39" s="410" t="s">
        <v>6</v>
      </c>
      <c r="B39" s="411">
        <v>41584</v>
      </c>
      <c r="C39" s="412"/>
      <c r="D39" s="413"/>
    </row>
    <row r="40" spans="1:4" ht="20.25" customHeight="1">
      <c r="A40" s="410"/>
      <c r="B40" s="414" t="s">
        <v>5</v>
      </c>
      <c r="C40" s="415"/>
      <c r="D40" s="350">
        <f>D38</f>
        <v>200</v>
      </c>
    </row>
    <row r="41" spans="1:4" ht="20.25" customHeight="1">
      <c r="A41" s="410"/>
      <c r="B41" s="351" t="s">
        <v>2</v>
      </c>
      <c r="C41" s="350" t="s">
        <v>3</v>
      </c>
      <c r="D41" s="352" t="s">
        <v>0</v>
      </c>
    </row>
    <row r="42" spans="1:4" ht="20.25" customHeight="1">
      <c r="A42" s="353"/>
      <c r="B42" s="354">
        <v>1051925</v>
      </c>
      <c r="C42" s="355">
        <v>1051925</v>
      </c>
      <c r="D42" s="359" t="s">
        <v>895</v>
      </c>
    </row>
    <row r="43" spans="1:4" s="346" customFormat="1" ht="20.25" customHeight="1">
      <c r="A43" s="353"/>
      <c r="B43" s="354">
        <v>647000</v>
      </c>
      <c r="C43" s="355"/>
      <c r="D43" s="359" t="s">
        <v>896</v>
      </c>
    </row>
    <row r="44" spans="1:4" s="346" customFormat="1" ht="29.25" customHeight="1">
      <c r="A44" s="353"/>
      <c r="B44" s="354"/>
      <c r="C44" s="355">
        <v>414255</v>
      </c>
      <c r="D44" s="359" t="s">
        <v>897</v>
      </c>
    </row>
    <row r="45" spans="1:4" s="364" customFormat="1" ht="29.25" customHeight="1">
      <c r="A45" s="353"/>
      <c r="B45" s="354"/>
      <c r="C45" s="355">
        <v>3100</v>
      </c>
      <c r="D45" s="359" t="s">
        <v>932</v>
      </c>
    </row>
    <row r="46" spans="1:4" s="346" customFormat="1" ht="28.5" customHeight="1">
      <c r="A46" s="353"/>
      <c r="B46" s="354"/>
      <c r="C46" s="355">
        <v>5000</v>
      </c>
      <c r="D46" s="359" t="s">
        <v>898</v>
      </c>
    </row>
    <row r="47" spans="1:4" s="346" customFormat="1" ht="20.25" customHeight="1">
      <c r="A47" s="353"/>
      <c r="B47" s="354"/>
      <c r="C47" s="355">
        <v>224645</v>
      </c>
      <c r="D47" s="359" t="s">
        <v>899</v>
      </c>
    </row>
    <row r="48" spans="1:4" ht="20.25" customHeight="1">
      <c r="A48" s="350"/>
      <c r="B48" s="350">
        <f>SUM(B42:B42)</f>
        <v>1051925</v>
      </c>
      <c r="C48" s="350">
        <f>SUM(C42:C42)</f>
        <v>1051925</v>
      </c>
      <c r="D48" s="352" t="s">
        <v>1</v>
      </c>
    </row>
    <row r="49" spans="1:4" ht="20.25" customHeight="1">
      <c r="A49" s="414" t="s">
        <v>4</v>
      </c>
      <c r="B49" s="416"/>
      <c r="C49" s="415"/>
      <c r="D49" s="350">
        <f>B48-C48+D40</f>
        <v>200</v>
      </c>
    </row>
    <row r="50" spans="1:4" ht="20.25" customHeight="1">
      <c r="A50" s="410" t="s">
        <v>6</v>
      </c>
      <c r="B50" s="411">
        <v>41614</v>
      </c>
      <c r="C50" s="412"/>
      <c r="D50" s="413"/>
    </row>
    <row r="51" spans="1:4" ht="20.25" customHeight="1">
      <c r="A51" s="410"/>
      <c r="B51" s="414" t="s">
        <v>5</v>
      </c>
      <c r="C51" s="415"/>
      <c r="D51" s="350">
        <f>D49</f>
        <v>200</v>
      </c>
    </row>
    <row r="52" spans="1:4" ht="20.25" customHeight="1">
      <c r="A52" s="410"/>
      <c r="B52" s="351" t="s">
        <v>2</v>
      </c>
      <c r="C52" s="350" t="s">
        <v>3</v>
      </c>
      <c r="D52" s="352" t="s">
        <v>0</v>
      </c>
    </row>
    <row r="53" spans="1:4" ht="15">
      <c r="A53" s="353"/>
      <c r="B53" s="354">
        <v>386400</v>
      </c>
      <c r="C53" s="355"/>
      <c r="D53" s="359" t="s">
        <v>905</v>
      </c>
    </row>
    <row r="54" spans="1:4" ht="20.25" customHeight="1">
      <c r="A54" s="353"/>
      <c r="B54" s="354"/>
      <c r="C54" s="355">
        <v>23000</v>
      </c>
      <c r="D54" s="359" t="s">
        <v>906</v>
      </c>
    </row>
    <row r="55" spans="1:4" s="347" customFormat="1" ht="20.25" customHeight="1">
      <c r="A55" s="353"/>
      <c r="B55" s="354">
        <v>525000</v>
      </c>
      <c r="C55" s="355"/>
      <c r="D55" s="359" t="s">
        <v>910</v>
      </c>
    </row>
    <row r="56" spans="1:4" s="347" customFormat="1" ht="28.5">
      <c r="A56" s="353"/>
      <c r="B56" s="354"/>
      <c r="C56" s="355">
        <v>525000</v>
      </c>
      <c r="D56" s="359" t="s">
        <v>911</v>
      </c>
    </row>
    <row r="57" spans="1:4" ht="20.25" customHeight="1">
      <c r="A57" s="353"/>
      <c r="B57" s="354"/>
      <c r="C57" s="355">
        <v>12200</v>
      </c>
      <c r="D57" s="359" t="s">
        <v>916</v>
      </c>
    </row>
    <row r="58" spans="1:4" ht="20.25" customHeight="1">
      <c r="A58" s="350"/>
      <c r="B58" s="350">
        <f>SUM(B53:B57)</f>
        <v>911400</v>
      </c>
      <c r="C58" s="350">
        <f>SUM(C54:C57)</f>
        <v>560200</v>
      </c>
      <c r="D58" s="352" t="s">
        <v>1</v>
      </c>
    </row>
    <row r="59" spans="1:4" ht="20.25" customHeight="1">
      <c r="A59" s="414" t="s">
        <v>4</v>
      </c>
      <c r="B59" s="416"/>
      <c r="C59" s="415"/>
      <c r="D59" s="350">
        <f>B58-C58+D51</f>
        <v>351400</v>
      </c>
    </row>
    <row r="60" spans="1:4" ht="20.25" customHeight="1">
      <c r="A60" s="410" t="s">
        <v>6</v>
      </c>
      <c r="B60" s="411" t="s">
        <v>912</v>
      </c>
      <c r="C60" s="412"/>
      <c r="D60" s="413"/>
    </row>
    <row r="61" spans="1:4" ht="20.25" customHeight="1">
      <c r="A61" s="410"/>
      <c r="B61" s="414" t="s">
        <v>5</v>
      </c>
      <c r="C61" s="415"/>
      <c r="D61" s="350">
        <f>D59</f>
        <v>351400</v>
      </c>
    </row>
    <row r="62" spans="1:4" ht="20.25" customHeight="1">
      <c r="A62" s="410"/>
      <c r="B62" s="351" t="s">
        <v>2</v>
      </c>
      <c r="C62" s="350" t="s">
        <v>3</v>
      </c>
      <c r="D62" s="352" t="s">
        <v>0</v>
      </c>
    </row>
    <row r="63" spans="1:4" ht="20.25" customHeight="1">
      <c r="A63" s="353"/>
      <c r="B63" s="354"/>
      <c r="C63" s="355">
        <v>100000</v>
      </c>
      <c r="D63" s="359" t="s">
        <v>913</v>
      </c>
    </row>
    <row r="64" spans="1:4" ht="42.75">
      <c r="A64" s="353"/>
      <c r="B64" s="354"/>
      <c r="C64" s="355">
        <v>119750</v>
      </c>
      <c r="D64" s="359" t="s">
        <v>914</v>
      </c>
    </row>
    <row r="65" spans="1:4" ht="20.25" customHeight="1">
      <c r="A65" s="353"/>
      <c r="B65" s="354"/>
      <c r="C65" s="355">
        <v>33500</v>
      </c>
      <c r="D65" s="359" t="s">
        <v>915</v>
      </c>
    </row>
    <row r="66" spans="1:4" ht="30.75" customHeight="1">
      <c r="A66" s="353"/>
      <c r="B66" s="354"/>
      <c r="C66" s="355">
        <v>20000</v>
      </c>
      <c r="D66" s="359" t="s">
        <v>920</v>
      </c>
    </row>
    <row r="67" spans="1:4" ht="20.25" customHeight="1">
      <c r="A67" s="353"/>
      <c r="B67" s="354"/>
      <c r="C67" s="355">
        <v>50000</v>
      </c>
      <c r="D67" s="359" t="s">
        <v>926</v>
      </c>
    </row>
    <row r="68" spans="1:4" s="361" customFormat="1" ht="20.25" customHeight="1">
      <c r="A68" s="353"/>
      <c r="B68" s="354"/>
      <c r="C68" s="355">
        <v>25000</v>
      </c>
      <c r="D68" s="359" t="s">
        <v>921</v>
      </c>
    </row>
    <row r="69" spans="1:4" ht="20.25" customHeight="1">
      <c r="A69" s="350"/>
      <c r="B69" s="350">
        <f>SUM(B63:B67)</f>
        <v>0</v>
      </c>
      <c r="C69" s="350">
        <f>SUM(C63:C68)</f>
        <v>348250</v>
      </c>
      <c r="D69" s="352" t="s">
        <v>1</v>
      </c>
    </row>
    <row r="70" spans="1:4" ht="20.25" customHeight="1">
      <c r="A70" s="414" t="s">
        <v>4</v>
      </c>
      <c r="B70" s="416"/>
      <c r="C70" s="415"/>
      <c r="D70" s="350">
        <f>B69-C69+D61</f>
        <v>3150</v>
      </c>
    </row>
    <row r="71" spans="1:4" ht="20.25" customHeight="1">
      <c r="A71" s="410" t="s">
        <v>6</v>
      </c>
      <c r="B71" s="411">
        <v>41441</v>
      </c>
      <c r="C71" s="412"/>
      <c r="D71" s="413"/>
    </row>
    <row r="72" spans="1:4" ht="20.25" customHeight="1">
      <c r="A72" s="410"/>
      <c r="B72" s="414" t="s">
        <v>5</v>
      </c>
      <c r="C72" s="415"/>
      <c r="D72" s="350">
        <f>D70</f>
        <v>3150</v>
      </c>
    </row>
    <row r="73" spans="1:4" ht="20.25" customHeight="1">
      <c r="A73" s="410"/>
      <c r="B73" s="351" t="s">
        <v>2</v>
      </c>
      <c r="C73" s="350" t="s">
        <v>3</v>
      </c>
      <c r="D73" s="352" t="s">
        <v>0</v>
      </c>
    </row>
    <row r="74" spans="1:4" ht="20.25" customHeight="1">
      <c r="A74" s="353"/>
      <c r="B74" s="354">
        <v>44200</v>
      </c>
      <c r="C74" s="355"/>
      <c r="D74" s="359" t="s">
        <v>917</v>
      </c>
    </row>
    <row r="75" spans="1:4" ht="20.25" customHeight="1">
      <c r="A75" s="353"/>
      <c r="B75" s="354">
        <v>850000</v>
      </c>
      <c r="C75" s="355"/>
      <c r="D75" s="359" t="s">
        <v>918</v>
      </c>
    </row>
    <row r="76" spans="1:4" ht="20.25" customHeight="1">
      <c r="A76" s="353"/>
      <c r="B76" s="354"/>
      <c r="C76" s="355">
        <v>850000</v>
      </c>
      <c r="D76" s="359" t="s">
        <v>919</v>
      </c>
    </row>
    <row r="77" spans="1:4" ht="20.25" customHeight="1">
      <c r="A77" s="353"/>
      <c r="B77" s="354"/>
      <c r="C77" s="355">
        <v>44200</v>
      </c>
      <c r="D77" s="359" t="s">
        <v>913</v>
      </c>
    </row>
    <row r="78" spans="1:4" ht="20.25" customHeight="1">
      <c r="A78" s="350"/>
      <c r="B78" s="350">
        <f>SUM(B74:B77)</f>
        <v>894200</v>
      </c>
      <c r="C78" s="350">
        <f>SUM(C74:C77)</f>
        <v>894200</v>
      </c>
      <c r="D78" s="352" t="s">
        <v>1</v>
      </c>
    </row>
    <row r="79" spans="1:4" ht="20.25" customHeight="1">
      <c r="A79" s="414" t="s">
        <v>4</v>
      </c>
      <c r="B79" s="416"/>
      <c r="C79" s="415"/>
      <c r="D79" s="350">
        <f>B78-C78+D72</f>
        <v>3150</v>
      </c>
    </row>
    <row r="80" spans="1:4" ht="20.25" customHeight="1">
      <c r="A80" s="410" t="s">
        <v>6</v>
      </c>
      <c r="B80" s="411">
        <v>41444</v>
      </c>
      <c r="C80" s="412"/>
      <c r="D80" s="413"/>
    </row>
    <row r="81" spans="1:4" ht="20.25" customHeight="1">
      <c r="A81" s="410"/>
      <c r="B81" s="414" t="s">
        <v>5</v>
      </c>
      <c r="C81" s="415"/>
      <c r="D81" s="350">
        <f>D79</f>
        <v>3150</v>
      </c>
    </row>
    <row r="82" spans="1:4" ht="20.25" customHeight="1">
      <c r="A82" s="410"/>
      <c r="B82" s="351" t="s">
        <v>2</v>
      </c>
      <c r="C82" s="350" t="s">
        <v>3</v>
      </c>
      <c r="D82" s="352" t="s">
        <v>0</v>
      </c>
    </row>
    <row r="83" spans="1:4" ht="20.25" customHeight="1">
      <c r="A83" s="353"/>
      <c r="B83" s="354">
        <v>44000</v>
      </c>
      <c r="C83" s="355"/>
      <c r="D83" s="359" t="s">
        <v>922</v>
      </c>
    </row>
    <row r="84" spans="1:4" ht="20.25" customHeight="1">
      <c r="A84" s="353"/>
      <c r="B84" s="354"/>
      <c r="C84" s="355">
        <v>44000</v>
      </c>
      <c r="D84" s="359" t="s">
        <v>923</v>
      </c>
    </row>
    <row r="85" spans="1:4" s="362" customFormat="1" ht="28.5">
      <c r="A85" s="353"/>
      <c r="B85" s="354">
        <v>347760</v>
      </c>
      <c r="C85" s="355">
        <v>347760</v>
      </c>
      <c r="D85" s="359" t="s">
        <v>924</v>
      </c>
    </row>
    <row r="86" spans="1:4" s="362" customFormat="1" ht="45" customHeight="1">
      <c r="A86" s="353"/>
      <c r="B86" s="354">
        <v>490000</v>
      </c>
      <c r="C86" s="355">
        <v>490000</v>
      </c>
      <c r="D86" s="359" t="s">
        <v>925</v>
      </c>
    </row>
    <row r="87" spans="1:4" ht="20.25" customHeight="1">
      <c r="A87" s="350"/>
      <c r="B87" s="350">
        <f>SUM(B83:B86)</f>
        <v>881760</v>
      </c>
      <c r="C87" s="350">
        <f>SUM(C84:C86)</f>
        <v>881760</v>
      </c>
      <c r="D87" s="352" t="s">
        <v>1</v>
      </c>
    </row>
    <row r="88" spans="1:4" ht="20.25" customHeight="1">
      <c r="A88" s="414" t="s">
        <v>4</v>
      </c>
      <c r="B88" s="416"/>
      <c r="C88" s="415"/>
      <c r="D88" s="350">
        <f>B87-C87+D81</f>
        <v>3150</v>
      </c>
    </row>
    <row r="89" spans="1:4" ht="20.25" customHeight="1">
      <c r="A89" s="410" t="s">
        <v>6</v>
      </c>
      <c r="B89" s="411">
        <v>41445</v>
      </c>
      <c r="C89" s="412"/>
      <c r="D89" s="413"/>
    </row>
    <row r="90" spans="1:4" ht="20.25" customHeight="1">
      <c r="A90" s="410"/>
      <c r="B90" s="414" t="s">
        <v>5</v>
      </c>
      <c r="C90" s="415"/>
      <c r="D90" s="350">
        <f>D88</f>
        <v>3150</v>
      </c>
    </row>
    <row r="91" spans="1:4" ht="20.25" customHeight="1">
      <c r="A91" s="410"/>
      <c r="B91" s="351" t="s">
        <v>2</v>
      </c>
      <c r="C91" s="350" t="s">
        <v>3</v>
      </c>
      <c r="D91" s="352" t="s">
        <v>0</v>
      </c>
    </row>
    <row r="92" spans="1:4" ht="20.25" customHeight="1">
      <c r="A92" s="353"/>
      <c r="B92" s="354">
        <v>200000</v>
      </c>
      <c r="C92" s="355"/>
      <c r="D92" s="359" t="s">
        <v>910</v>
      </c>
    </row>
    <row r="93" spans="1:4" ht="20.25" customHeight="1">
      <c r="A93" s="353"/>
      <c r="B93" s="354"/>
      <c r="C93" s="355">
        <v>200000</v>
      </c>
      <c r="D93" s="359" t="s">
        <v>979</v>
      </c>
    </row>
    <row r="94" spans="1:4" ht="20.25" customHeight="1">
      <c r="A94" s="353"/>
      <c r="B94" s="354">
        <v>15250</v>
      </c>
      <c r="C94" s="355"/>
      <c r="D94" s="359" t="s">
        <v>937</v>
      </c>
    </row>
    <row r="95" spans="1:4" s="363" customFormat="1" ht="20.25" customHeight="1">
      <c r="A95" s="353"/>
      <c r="B95" s="354"/>
      <c r="C95" s="355">
        <v>150</v>
      </c>
      <c r="D95" s="359" t="s">
        <v>929</v>
      </c>
    </row>
    <row r="96" spans="1:4" ht="20.25" customHeight="1">
      <c r="A96" s="353"/>
      <c r="B96" s="354"/>
      <c r="C96" s="355">
        <v>15100</v>
      </c>
      <c r="D96" s="359" t="s">
        <v>927</v>
      </c>
    </row>
    <row r="97" spans="1:4" ht="20.25" customHeight="1">
      <c r="A97" s="350"/>
      <c r="B97" s="350">
        <f>SUM(B92:B96)</f>
        <v>215250</v>
      </c>
      <c r="C97" s="350">
        <f>SUM(C93:C96)</f>
        <v>215250</v>
      </c>
      <c r="D97" s="352" t="s">
        <v>1</v>
      </c>
    </row>
    <row r="98" spans="1:4" ht="20.25" customHeight="1">
      <c r="A98" s="414" t="s">
        <v>4</v>
      </c>
      <c r="B98" s="416"/>
      <c r="C98" s="415"/>
      <c r="D98" s="350">
        <f>B97-C97+D90</f>
        <v>3150</v>
      </c>
    </row>
    <row r="99" spans="1:4" ht="20.25" customHeight="1">
      <c r="A99" s="410" t="s">
        <v>6</v>
      </c>
      <c r="B99" s="411">
        <v>41449</v>
      </c>
      <c r="C99" s="412"/>
      <c r="D99" s="413"/>
    </row>
    <row r="100" spans="1:4" ht="20.25" customHeight="1">
      <c r="A100" s="410"/>
      <c r="B100" s="414" t="s">
        <v>5</v>
      </c>
      <c r="C100" s="415"/>
      <c r="D100" s="350">
        <f>D98</f>
        <v>3150</v>
      </c>
    </row>
    <row r="101" spans="1:4" ht="20.25" customHeight="1">
      <c r="A101" s="410"/>
      <c r="B101" s="351" t="s">
        <v>2</v>
      </c>
      <c r="C101" s="350" t="s">
        <v>3</v>
      </c>
      <c r="D101" s="352" t="s">
        <v>0</v>
      </c>
    </row>
    <row r="102" spans="1:4" ht="20.25" customHeight="1">
      <c r="A102" s="353"/>
      <c r="B102" s="354">
        <v>50000</v>
      </c>
      <c r="C102" s="355"/>
      <c r="D102" s="359" t="s">
        <v>928</v>
      </c>
    </row>
    <row r="103" spans="1:4" ht="20.25" customHeight="1">
      <c r="A103" s="353"/>
      <c r="B103" s="354"/>
      <c r="C103" s="355">
        <v>25000</v>
      </c>
      <c r="D103" s="359" t="s">
        <v>886</v>
      </c>
    </row>
    <row r="104" spans="1:4" ht="20.25" customHeight="1">
      <c r="A104" s="353"/>
      <c r="B104" s="354"/>
      <c r="C104" s="355">
        <v>150</v>
      </c>
      <c r="D104" s="359" t="s">
        <v>930</v>
      </c>
    </row>
    <row r="105" spans="1:4" ht="20.25" customHeight="1">
      <c r="A105" s="353"/>
      <c r="B105" s="354"/>
      <c r="C105" s="355">
        <v>28000</v>
      </c>
      <c r="D105" s="359" t="s">
        <v>938</v>
      </c>
    </row>
    <row r="106" spans="1:4" ht="20.25" customHeight="1">
      <c r="A106" s="350"/>
      <c r="B106" s="350">
        <f>SUM(B102:B105)</f>
        <v>50000</v>
      </c>
      <c r="C106" s="350">
        <f>SUM(C103:C105)</f>
        <v>53150</v>
      </c>
      <c r="D106" s="352" t="s">
        <v>1</v>
      </c>
    </row>
    <row r="107" spans="1:4" ht="20.25" customHeight="1">
      <c r="A107" s="414" t="s">
        <v>4</v>
      </c>
      <c r="B107" s="416"/>
      <c r="C107" s="415"/>
      <c r="D107" s="350">
        <f>B106-C106+D100</f>
        <v>0</v>
      </c>
    </row>
    <row r="108" spans="1:4" ht="20.25" customHeight="1">
      <c r="A108" s="410" t="s">
        <v>6</v>
      </c>
      <c r="B108" s="411">
        <v>41450</v>
      </c>
      <c r="C108" s="412"/>
      <c r="D108" s="413"/>
    </row>
    <row r="109" spans="1:4" ht="20.25" customHeight="1">
      <c r="A109" s="410"/>
      <c r="B109" s="414" t="s">
        <v>5</v>
      </c>
      <c r="C109" s="415"/>
      <c r="D109" s="350">
        <f>D107</f>
        <v>0</v>
      </c>
    </row>
    <row r="110" spans="1:4" ht="20.25" customHeight="1">
      <c r="A110" s="410"/>
      <c r="B110" s="351" t="s">
        <v>2</v>
      </c>
      <c r="C110" s="350" t="s">
        <v>3</v>
      </c>
      <c r="D110" s="352" t="s">
        <v>0</v>
      </c>
    </row>
    <row r="111" spans="1:4" ht="20.25" customHeight="1">
      <c r="A111" s="353"/>
      <c r="B111" s="354">
        <v>87000</v>
      </c>
      <c r="C111" s="355"/>
      <c r="D111" s="359" t="s">
        <v>910</v>
      </c>
    </row>
    <row r="112" spans="1:4" ht="20.25" customHeight="1">
      <c r="A112" s="353"/>
      <c r="B112" s="354"/>
      <c r="C112" s="355">
        <v>87000</v>
      </c>
      <c r="D112" s="359" t="s">
        <v>934</v>
      </c>
    </row>
    <row r="113" spans="1:4" ht="20.25" customHeight="1">
      <c r="A113" s="350"/>
      <c r="B113" s="350">
        <f>SUM(B111:B112)</f>
        <v>87000</v>
      </c>
      <c r="C113" s="350">
        <f>SUM(C112:C112)</f>
        <v>87000</v>
      </c>
      <c r="D113" s="352" t="s">
        <v>1</v>
      </c>
    </row>
    <row r="114" spans="1:4" ht="20.25" customHeight="1">
      <c r="A114" s="414" t="s">
        <v>4</v>
      </c>
      <c r="B114" s="416"/>
      <c r="C114" s="415"/>
      <c r="D114" s="350">
        <f>B113-C113+D109</f>
        <v>0</v>
      </c>
    </row>
    <row r="115" spans="1:4" ht="20.25" customHeight="1">
      <c r="A115" s="410" t="s">
        <v>6</v>
      </c>
      <c r="B115" s="411">
        <v>41452</v>
      </c>
      <c r="C115" s="412"/>
      <c r="D115" s="413"/>
    </row>
    <row r="116" spans="1:4" ht="20.25" customHeight="1">
      <c r="A116" s="410"/>
      <c r="B116" s="414" t="s">
        <v>5</v>
      </c>
      <c r="C116" s="415"/>
      <c r="D116" s="350">
        <f>D114</f>
        <v>0</v>
      </c>
    </row>
    <row r="117" spans="1:4" ht="20.25" customHeight="1">
      <c r="A117" s="410"/>
      <c r="B117" s="351" t="s">
        <v>2</v>
      </c>
      <c r="C117" s="350" t="s">
        <v>3</v>
      </c>
      <c r="D117" s="352" t="s">
        <v>0</v>
      </c>
    </row>
    <row r="118" spans="1:4" ht="20.25" customHeight="1">
      <c r="A118" s="353"/>
      <c r="B118" s="354">
        <v>2084000</v>
      </c>
      <c r="C118" s="355">
        <v>2084000</v>
      </c>
      <c r="D118" s="359" t="s">
        <v>935</v>
      </c>
    </row>
    <row r="119" spans="1:4" s="367" customFormat="1" ht="20.25" customHeight="1">
      <c r="A119" s="353"/>
      <c r="B119" s="354">
        <v>60000</v>
      </c>
      <c r="C119" s="355"/>
      <c r="D119" s="359" t="s">
        <v>940</v>
      </c>
    </row>
    <row r="120" spans="1:4" s="367" customFormat="1" ht="20.25" customHeight="1">
      <c r="A120" s="353"/>
      <c r="B120" s="354"/>
      <c r="C120" s="355">
        <v>60000</v>
      </c>
      <c r="D120" s="359" t="s">
        <v>939</v>
      </c>
    </row>
    <row r="121" spans="1:4" ht="20.25" customHeight="1">
      <c r="A121" s="350"/>
      <c r="B121" s="350">
        <f>SUM(B118:B120)</f>
        <v>2144000</v>
      </c>
      <c r="C121" s="350">
        <f>SUM(C118:C120)</f>
        <v>2144000</v>
      </c>
      <c r="D121" s="352" t="s">
        <v>1</v>
      </c>
    </row>
    <row r="122" spans="1:4" ht="20.25" customHeight="1">
      <c r="A122" s="414" t="s">
        <v>4</v>
      </c>
      <c r="B122" s="416"/>
      <c r="C122" s="415"/>
      <c r="D122" s="350">
        <f>B121-C121+D116</f>
        <v>0</v>
      </c>
    </row>
    <row r="123" spans="1:4" ht="20.25" customHeight="1">
      <c r="A123" s="410" t="s">
        <v>6</v>
      </c>
      <c r="B123" s="411">
        <v>41455</v>
      </c>
      <c r="C123" s="412"/>
      <c r="D123" s="413"/>
    </row>
    <row r="124" spans="1:4" ht="20.25" customHeight="1">
      <c r="A124" s="410"/>
      <c r="B124" s="414" t="s">
        <v>5</v>
      </c>
      <c r="C124" s="415"/>
      <c r="D124" s="350">
        <f>D122</f>
        <v>0</v>
      </c>
    </row>
    <row r="125" spans="1:4" ht="20.25" customHeight="1">
      <c r="A125" s="410"/>
      <c r="B125" s="351" t="s">
        <v>2</v>
      </c>
      <c r="C125" s="350" t="s">
        <v>3</v>
      </c>
      <c r="D125" s="352" t="s">
        <v>0</v>
      </c>
    </row>
    <row r="126" spans="1:4" ht="42.75">
      <c r="A126" s="353"/>
      <c r="B126" s="354">
        <v>577600</v>
      </c>
      <c r="C126" s="355">
        <v>577600</v>
      </c>
      <c r="D126" s="359" t="s">
        <v>936</v>
      </c>
    </row>
    <row r="127" spans="1:4" ht="20.25" customHeight="1">
      <c r="A127" s="350"/>
      <c r="B127" s="350">
        <f>SUM(B126:B126)</f>
        <v>577600</v>
      </c>
      <c r="C127" s="350">
        <f>SUM(C126:C126)</f>
        <v>577600</v>
      </c>
      <c r="D127" s="352" t="s">
        <v>1</v>
      </c>
    </row>
    <row r="128" spans="1:4" ht="20.25" customHeight="1">
      <c r="A128" s="414" t="s">
        <v>4</v>
      </c>
      <c r="B128" s="416"/>
      <c r="C128" s="415"/>
      <c r="D128" s="350">
        <f>B127-C127+D124</f>
        <v>0</v>
      </c>
    </row>
  </sheetData>
  <mergeCells count="56">
    <mergeCell ref="A128:C128"/>
    <mergeCell ref="A115:A117"/>
    <mergeCell ref="B115:D115"/>
    <mergeCell ref="B116:C116"/>
    <mergeCell ref="A122:C122"/>
    <mergeCell ref="A123:A125"/>
    <mergeCell ref="B123:D123"/>
    <mergeCell ref="B124:C124"/>
    <mergeCell ref="A80:A82"/>
    <mergeCell ref="B80:D80"/>
    <mergeCell ref="B81:C81"/>
    <mergeCell ref="A88:C88"/>
    <mergeCell ref="A71:A73"/>
    <mergeCell ref="B71:D71"/>
    <mergeCell ref="B72:C72"/>
    <mergeCell ref="A79:C79"/>
    <mergeCell ref="A60:A62"/>
    <mergeCell ref="B60:D60"/>
    <mergeCell ref="B61:C61"/>
    <mergeCell ref="A70:C70"/>
    <mergeCell ref="A33:A35"/>
    <mergeCell ref="B33:D33"/>
    <mergeCell ref="B34:C34"/>
    <mergeCell ref="A59:C59"/>
    <mergeCell ref="A38:C38"/>
    <mergeCell ref="A39:A41"/>
    <mergeCell ref="B39:D39"/>
    <mergeCell ref="B40:C40"/>
    <mergeCell ref="A49:C49"/>
    <mergeCell ref="A50:A52"/>
    <mergeCell ref="B50:D50"/>
    <mergeCell ref="B51:C51"/>
    <mergeCell ref="A1:A3"/>
    <mergeCell ref="B1:D1"/>
    <mergeCell ref="B2:C2"/>
    <mergeCell ref="A7:C7"/>
    <mergeCell ref="A8:A10"/>
    <mergeCell ref="B8:D8"/>
    <mergeCell ref="B9:C9"/>
    <mergeCell ref="A22:C22"/>
    <mergeCell ref="A23:A25"/>
    <mergeCell ref="B23:D23"/>
    <mergeCell ref="B24:C24"/>
    <mergeCell ref="A32:C32"/>
    <mergeCell ref="A89:A91"/>
    <mergeCell ref="B89:D89"/>
    <mergeCell ref="B90:C90"/>
    <mergeCell ref="A98:C98"/>
    <mergeCell ref="A99:A101"/>
    <mergeCell ref="B99:D99"/>
    <mergeCell ref="B100:C100"/>
    <mergeCell ref="A108:A110"/>
    <mergeCell ref="B108:D108"/>
    <mergeCell ref="B109:C109"/>
    <mergeCell ref="A114:C114"/>
    <mergeCell ref="A107:C107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7"/>
  <sheetViews>
    <sheetView rightToLeft="1" topLeftCell="A95" workbookViewId="0">
      <selection activeCell="D119" sqref="D119"/>
    </sheetView>
  </sheetViews>
  <sheetFormatPr defaultRowHeight="15"/>
  <cols>
    <col min="1" max="1" width="9.140625" style="374"/>
    <col min="2" max="2" width="10.85546875" style="374" customWidth="1"/>
    <col min="3" max="3" width="12.28515625" style="374" customWidth="1"/>
    <col min="4" max="4" width="56.5703125" style="374" customWidth="1"/>
    <col min="5" max="16384" width="9.140625" style="374"/>
  </cols>
  <sheetData>
    <row r="1" spans="1:4">
      <c r="A1" s="410" t="s">
        <v>6</v>
      </c>
      <c r="B1" s="411">
        <v>41340</v>
      </c>
      <c r="C1" s="412"/>
      <c r="D1" s="413"/>
    </row>
    <row r="2" spans="1:4">
      <c r="A2" s="410"/>
      <c r="B2" s="414" t="s">
        <v>5</v>
      </c>
      <c r="C2" s="415"/>
      <c r="D2" s="350">
        <v>0</v>
      </c>
    </row>
    <row r="3" spans="1:4">
      <c r="A3" s="410"/>
      <c r="B3" s="351" t="s">
        <v>2</v>
      </c>
      <c r="C3" s="350" t="s">
        <v>3</v>
      </c>
      <c r="D3" s="352" t="s">
        <v>0</v>
      </c>
    </row>
    <row r="4" spans="1:4" ht="23.25" customHeight="1">
      <c r="A4" s="353"/>
      <c r="B4" s="354">
        <v>1500000</v>
      </c>
      <c r="C4" s="355"/>
      <c r="D4" s="359" t="s">
        <v>941</v>
      </c>
    </row>
    <row r="5" spans="1:4" ht="23.25" customHeight="1">
      <c r="A5" s="353"/>
      <c r="B5" s="354"/>
      <c r="C5" s="355">
        <v>40000</v>
      </c>
      <c r="D5" s="359" t="s">
        <v>942</v>
      </c>
    </row>
    <row r="6" spans="1:4" ht="23.25" customHeight="1">
      <c r="A6" s="353"/>
      <c r="B6" s="354"/>
      <c r="C6" s="355">
        <v>45000</v>
      </c>
      <c r="D6" s="359" t="s">
        <v>943</v>
      </c>
    </row>
    <row r="7" spans="1:4" ht="23.25" customHeight="1">
      <c r="A7" s="353"/>
      <c r="B7" s="354"/>
      <c r="C7" s="355">
        <v>60000</v>
      </c>
      <c r="D7" s="359" t="s">
        <v>944</v>
      </c>
    </row>
    <row r="8" spans="1:4" ht="28.5">
      <c r="A8" s="353"/>
      <c r="B8" s="354"/>
      <c r="C8" s="355">
        <v>221550</v>
      </c>
      <c r="D8" s="359" t="s">
        <v>945</v>
      </c>
    </row>
    <row r="9" spans="1:4" ht="23.25" customHeight="1">
      <c r="A9" s="353"/>
      <c r="B9" s="354"/>
      <c r="C9" s="355">
        <v>4900</v>
      </c>
      <c r="D9" s="359" t="s">
        <v>946</v>
      </c>
    </row>
    <row r="10" spans="1:4" ht="23.25" customHeight="1">
      <c r="A10" s="353"/>
      <c r="B10" s="354"/>
      <c r="C10" s="355">
        <v>750</v>
      </c>
      <c r="D10" s="359" t="s">
        <v>947</v>
      </c>
    </row>
    <row r="11" spans="1:4" ht="23.25" customHeight="1">
      <c r="A11" s="353"/>
      <c r="B11" s="354"/>
      <c r="C11" s="355">
        <v>51250</v>
      </c>
      <c r="D11" s="359" t="s">
        <v>948</v>
      </c>
    </row>
    <row r="12" spans="1:4" ht="23.25" customHeight="1">
      <c r="A12" s="353"/>
      <c r="B12" s="354"/>
      <c r="C12" s="355">
        <v>448750</v>
      </c>
      <c r="D12" s="359" t="s">
        <v>996</v>
      </c>
    </row>
    <row r="13" spans="1:4" ht="23.25" customHeight="1">
      <c r="A13" s="353"/>
      <c r="B13" s="354"/>
      <c r="C13" s="355">
        <v>800</v>
      </c>
      <c r="D13" s="359" t="s">
        <v>949</v>
      </c>
    </row>
    <row r="14" spans="1:4" ht="23.25" customHeight="1">
      <c r="A14" s="353"/>
      <c r="B14" s="354"/>
      <c r="C14" s="355">
        <v>25000</v>
      </c>
      <c r="D14" s="359" t="s">
        <v>580</v>
      </c>
    </row>
    <row r="15" spans="1:4" ht="23.25" customHeight="1">
      <c r="A15" s="353"/>
      <c r="B15" s="354"/>
      <c r="C15" s="355">
        <v>602000</v>
      </c>
      <c r="D15" s="359" t="s">
        <v>963</v>
      </c>
    </row>
    <row r="16" spans="1:4" ht="18.75" customHeight="1">
      <c r="A16" s="350"/>
      <c r="B16" s="350">
        <f>SUM(B4:B4)</f>
        <v>1500000</v>
      </c>
      <c r="C16" s="350">
        <f>SUM(C5:C15)</f>
        <v>1500000</v>
      </c>
      <c r="D16" s="352" t="s">
        <v>1</v>
      </c>
    </row>
    <row r="17" spans="1:4" ht="19.5" customHeight="1">
      <c r="A17" s="414" t="s">
        <v>4</v>
      </c>
      <c r="B17" s="416"/>
      <c r="C17" s="415"/>
      <c r="D17" s="350">
        <f>B16-C16+D2</f>
        <v>0</v>
      </c>
    </row>
    <row r="18" spans="1:4" ht="20.25" customHeight="1">
      <c r="A18" s="417" t="s">
        <v>6</v>
      </c>
      <c r="B18" s="411">
        <v>41524</v>
      </c>
      <c r="C18" s="412"/>
      <c r="D18" s="413"/>
    </row>
    <row r="19" spans="1:4" ht="20.25" customHeight="1">
      <c r="A19" s="418"/>
      <c r="B19" s="414" t="s">
        <v>5</v>
      </c>
      <c r="C19" s="415"/>
      <c r="D19" s="350">
        <v>0</v>
      </c>
    </row>
    <row r="20" spans="1:4" ht="20.25" customHeight="1">
      <c r="A20" s="419"/>
      <c r="B20" s="351" t="s">
        <v>2</v>
      </c>
      <c r="C20" s="350" t="s">
        <v>3</v>
      </c>
      <c r="D20" s="352" t="s">
        <v>0</v>
      </c>
    </row>
    <row r="21" spans="1:4" ht="20.25" customHeight="1">
      <c r="A21" s="353"/>
      <c r="B21" s="354">
        <v>500000</v>
      </c>
      <c r="C21" s="355">
        <v>500000</v>
      </c>
      <c r="D21" s="359" t="s">
        <v>964</v>
      </c>
    </row>
    <row r="22" spans="1:4" ht="20.25" customHeight="1">
      <c r="A22" s="350"/>
      <c r="B22" s="350">
        <f>SUM(B21:B21)</f>
        <v>500000</v>
      </c>
      <c r="C22" s="350">
        <f>SUM(C21)</f>
        <v>500000</v>
      </c>
      <c r="D22" s="352" t="s">
        <v>1</v>
      </c>
    </row>
    <row r="23" spans="1:4" ht="20.25" customHeight="1">
      <c r="A23" s="414" t="s">
        <v>4</v>
      </c>
      <c r="B23" s="416"/>
      <c r="C23" s="415"/>
      <c r="D23" s="350">
        <f>B22-C22+D19</f>
        <v>0</v>
      </c>
    </row>
    <row r="24" spans="1:4">
      <c r="A24" s="417" t="s">
        <v>6</v>
      </c>
      <c r="B24" s="411" t="s">
        <v>976</v>
      </c>
      <c r="C24" s="412"/>
      <c r="D24" s="413"/>
    </row>
    <row r="25" spans="1:4">
      <c r="A25" s="418"/>
      <c r="B25" s="414" t="s">
        <v>5</v>
      </c>
      <c r="C25" s="415"/>
      <c r="D25" s="350">
        <v>0</v>
      </c>
    </row>
    <row r="26" spans="1:4">
      <c r="A26" s="419"/>
      <c r="B26" s="351" t="s">
        <v>2</v>
      </c>
      <c r="C26" s="350" t="s">
        <v>3</v>
      </c>
      <c r="D26" s="352" t="s">
        <v>0</v>
      </c>
    </row>
    <row r="27" spans="1:4">
      <c r="A27" s="353"/>
      <c r="B27" s="354">
        <v>23400</v>
      </c>
      <c r="C27" s="355">
        <v>23400</v>
      </c>
      <c r="D27" s="359" t="s">
        <v>977</v>
      </c>
    </row>
    <row r="28" spans="1:4">
      <c r="A28" s="353"/>
      <c r="B28" s="354">
        <v>200000</v>
      </c>
      <c r="C28" s="355">
        <v>200000</v>
      </c>
      <c r="D28" s="359" t="s">
        <v>966</v>
      </c>
    </row>
    <row r="29" spans="1:4">
      <c r="A29" s="353"/>
      <c r="B29" s="354">
        <v>20000</v>
      </c>
      <c r="C29" s="355">
        <v>20000</v>
      </c>
      <c r="D29" s="359" t="s">
        <v>967</v>
      </c>
    </row>
    <row r="30" spans="1:4">
      <c r="A30" s="350"/>
      <c r="B30" s="350">
        <f>SUM(B27:B29)</f>
        <v>243400</v>
      </c>
      <c r="C30" s="350">
        <f>SUM(C27:C29)</f>
        <v>243400</v>
      </c>
      <c r="D30" s="352" t="s">
        <v>1</v>
      </c>
    </row>
    <row r="31" spans="1:4">
      <c r="A31" s="414" t="s">
        <v>4</v>
      </c>
      <c r="B31" s="416"/>
      <c r="C31" s="415"/>
      <c r="D31" s="350">
        <f>B30-C30+D25</f>
        <v>0</v>
      </c>
    </row>
    <row r="32" spans="1:4">
      <c r="A32" s="417" t="s">
        <v>6</v>
      </c>
      <c r="B32" s="411" t="s">
        <v>978</v>
      </c>
      <c r="C32" s="412"/>
      <c r="D32" s="413"/>
    </row>
    <row r="33" spans="1:4">
      <c r="A33" s="418"/>
      <c r="B33" s="414" t="s">
        <v>5</v>
      </c>
      <c r="C33" s="415"/>
      <c r="D33" s="350">
        <v>0</v>
      </c>
    </row>
    <row r="34" spans="1:4">
      <c r="A34" s="419"/>
      <c r="B34" s="351" t="s">
        <v>2</v>
      </c>
      <c r="C34" s="350" t="s">
        <v>3</v>
      </c>
      <c r="D34" s="352" t="s">
        <v>0</v>
      </c>
    </row>
    <row r="35" spans="1:4">
      <c r="A35" s="353"/>
      <c r="B35" s="354">
        <v>1400000</v>
      </c>
      <c r="C35" s="355"/>
      <c r="D35" s="359" t="s">
        <v>981</v>
      </c>
    </row>
    <row r="36" spans="1:4">
      <c r="A36" s="353"/>
      <c r="B36" s="354"/>
      <c r="C36" s="355">
        <v>300000</v>
      </c>
      <c r="D36" s="359" t="s">
        <v>982</v>
      </c>
    </row>
    <row r="37" spans="1:4">
      <c r="A37" s="353"/>
      <c r="B37" s="354"/>
      <c r="C37" s="355">
        <v>100000</v>
      </c>
      <c r="D37" s="359" t="s">
        <v>983</v>
      </c>
    </row>
    <row r="38" spans="1:4">
      <c r="A38" s="353"/>
      <c r="B38" s="354"/>
      <c r="C38" s="355">
        <v>1000000</v>
      </c>
      <c r="D38" s="359" t="s">
        <v>1001</v>
      </c>
    </row>
    <row r="39" spans="1:4">
      <c r="A39" s="353"/>
      <c r="B39" s="354">
        <v>1000000</v>
      </c>
      <c r="C39" s="355"/>
      <c r="D39" s="359" t="s">
        <v>984</v>
      </c>
    </row>
    <row r="40" spans="1:4">
      <c r="A40" s="353"/>
      <c r="B40" s="354"/>
      <c r="C40" s="355">
        <v>1000000</v>
      </c>
      <c r="D40" s="359" t="s">
        <v>985</v>
      </c>
    </row>
    <row r="41" spans="1:4">
      <c r="A41" s="350"/>
      <c r="B41" s="350">
        <f>SUM(B35:B38)</f>
        <v>1400000</v>
      </c>
      <c r="C41" s="350">
        <f>SUM(C35:C38)</f>
        <v>1400000</v>
      </c>
      <c r="D41" s="352" t="s">
        <v>1</v>
      </c>
    </row>
    <row r="42" spans="1:4">
      <c r="A42" s="414" t="s">
        <v>4</v>
      </c>
      <c r="B42" s="416"/>
      <c r="C42" s="415"/>
      <c r="D42" s="350">
        <f>B41-C41+D33</f>
        <v>0</v>
      </c>
    </row>
    <row r="43" spans="1:4">
      <c r="A43" s="417" t="s">
        <v>6</v>
      </c>
      <c r="B43" s="411" t="s">
        <v>989</v>
      </c>
      <c r="C43" s="412"/>
      <c r="D43" s="413"/>
    </row>
    <row r="44" spans="1:4">
      <c r="A44" s="418"/>
      <c r="B44" s="414" t="s">
        <v>5</v>
      </c>
      <c r="C44" s="415"/>
      <c r="D44" s="350">
        <v>0</v>
      </c>
    </row>
    <row r="45" spans="1:4">
      <c r="A45" s="419"/>
      <c r="B45" s="351" t="s">
        <v>2</v>
      </c>
      <c r="C45" s="350" t="s">
        <v>3</v>
      </c>
      <c r="D45" s="352" t="s">
        <v>0</v>
      </c>
    </row>
    <row r="46" spans="1:4">
      <c r="A46" s="353"/>
      <c r="B46" s="354">
        <v>400000</v>
      </c>
      <c r="C46" s="355"/>
      <c r="D46" s="359" t="s">
        <v>986</v>
      </c>
    </row>
    <row r="47" spans="1:4">
      <c r="A47" s="353"/>
      <c r="B47" s="354"/>
      <c r="C47" s="355">
        <v>300000</v>
      </c>
      <c r="D47" s="359" t="s">
        <v>987</v>
      </c>
    </row>
    <row r="48" spans="1:4">
      <c r="A48" s="353"/>
      <c r="B48" s="354"/>
      <c r="C48" s="355">
        <v>100000</v>
      </c>
      <c r="D48" s="359" t="s">
        <v>988</v>
      </c>
    </row>
    <row r="49" spans="1:4">
      <c r="A49" s="353"/>
      <c r="B49" s="354">
        <v>114250</v>
      </c>
      <c r="C49" s="355"/>
      <c r="D49" s="359" t="s">
        <v>577</v>
      </c>
    </row>
    <row r="50" spans="1:4">
      <c r="A50" s="353"/>
      <c r="B50" s="354"/>
      <c r="C50" s="355">
        <v>26250</v>
      </c>
      <c r="D50" s="359" t="s">
        <v>992</v>
      </c>
    </row>
    <row r="51" spans="1:4">
      <c r="A51" s="353"/>
      <c r="B51" s="354"/>
      <c r="C51" s="355">
        <v>24000</v>
      </c>
      <c r="D51" s="359" t="s">
        <v>993</v>
      </c>
    </row>
    <row r="52" spans="1:4" ht="28.5">
      <c r="A52" s="353"/>
      <c r="B52" s="354"/>
      <c r="C52" s="355">
        <v>42000</v>
      </c>
      <c r="D52" s="359" t="s">
        <v>994</v>
      </c>
    </row>
    <row r="53" spans="1:4">
      <c r="A53" s="353"/>
      <c r="B53" s="354"/>
      <c r="C53" s="355">
        <v>22000</v>
      </c>
      <c r="D53" s="359" t="s">
        <v>995</v>
      </c>
    </row>
    <row r="54" spans="1:4">
      <c r="A54" s="353"/>
      <c r="B54" s="354">
        <v>758076</v>
      </c>
      <c r="C54" s="355">
        <v>758076</v>
      </c>
      <c r="D54" s="359" t="s">
        <v>1042</v>
      </c>
    </row>
    <row r="55" spans="1:4">
      <c r="A55" s="350"/>
      <c r="B55" s="350">
        <f>SUM(B46:B54)</f>
        <v>1272326</v>
      </c>
      <c r="C55" s="350">
        <f>SUM(C46:C54)</f>
        <v>1272326</v>
      </c>
      <c r="D55" s="352" t="s">
        <v>1</v>
      </c>
    </row>
    <row r="56" spans="1:4">
      <c r="A56" s="414" t="s">
        <v>4</v>
      </c>
      <c r="B56" s="416"/>
      <c r="C56" s="415"/>
      <c r="D56" s="350">
        <f>B55-C55+D44</f>
        <v>0</v>
      </c>
    </row>
    <row r="57" spans="1:4">
      <c r="A57" s="417" t="s">
        <v>6</v>
      </c>
      <c r="B57" s="411" t="s">
        <v>990</v>
      </c>
      <c r="C57" s="412"/>
      <c r="D57" s="413"/>
    </row>
    <row r="58" spans="1:4">
      <c r="A58" s="418"/>
      <c r="B58" s="414" t="s">
        <v>5</v>
      </c>
      <c r="C58" s="415"/>
      <c r="D58" s="350">
        <v>0</v>
      </c>
    </row>
    <row r="59" spans="1:4">
      <c r="A59" s="419"/>
      <c r="B59" s="351" t="s">
        <v>2</v>
      </c>
      <c r="C59" s="350" t="s">
        <v>3</v>
      </c>
      <c r="D59" s="352" t="s">
        <v>0</v>
      </c>
    </row>
    <row r="60" spans="1:4">
      <c r="A60" s="353"/>
      <c r="B60" s="354">
        <v>600000</v>
      </c>
      <c r="C60" s="355"/>
      <c r="D60" s="359" t="s">
        <v>986</v>
      </c>
    </row>
    <row r="61" spans="1:4">
      <c r="A61" s="353"/>
      <c r="B61" s="354"/>
      <c r="C61" s="355">
        <v>600000</v>
      </c>
      <c r="D61" s="359" t="s">
        <v>991</v>
      </c>
    </row>
    <row r="62" spans="1:4">
      <c r="A62" s="353"/>
      <c r="B62" s="354">
        <v>15225</v>
      </c>
      <c r="C62" s="355"/>
      <c r="D62" s="359" t="s">
        <v>997</v>
      </c>
    </row>
    <row r="63" spans="1:4">
      <c r="A63" s="353"/>
      <c r="B63" s="354"/>
      <c r="C63" s="355">
        <v>5225</v>
      </c>
      <c r="D63" s="359" t="s">
        <v>1043</v>
      </c>
    </row>
    <row r="64" spans="1:4">
      <c r="A64" s="353"/>
      <c r="B64" s="354"/>
      <c r="C64" s="355">
        <v>10000</v>
      </c>
      <c r="D64" s="359" t="s">
        <v>998</v>
      </c>
    </row>
    <row r="65" spans="1:4">
      <c r="A65" s="350"/>
      <c r="B65" s="350">
        <f>SUM(B60:B64)</f>
        <v>615225</v>
      </c>
      <c r="C65" s="350">
        <f>SUM(C60:C64)</f>
        <v>615225</v>
      </c>
      <c r="D65" s="352" t="s">
        <v>1</v>
      </c>
    </row>
    <row r="66" spans="1:4">
      <c r="A66" s="414" t="s">
        <v>4</v>
      </c>
      <c r="B66" s="416"/>
      <c r="C66" s="415"/>
      <c r="D66" s="350">
        <f>B65-C65+D58</f>
        <v>0</v>
      </c>
    </row>
    <row r="67" spans="1:4">
      <c r="A67" s="417" t="s">
        <v>6</v>
      </c>
      <c r="B67" s="411" t="s">
        <v>999</v>
      </c>
      <c r="C67" s="412"/>
      <c r="D67" s="413"/>
    </row>
    <row r="68" spans="1:4">
      <c r="A68" s="418"/>
      <c r="B68" s="414" t="s">
        <v>5</v>
      </c>
      <c r="C68" s="415"/>
      <c r="D68" s="350">
        <v>0</v>
      </c>
    </row>
    <row r="69" spans="1:4">
      <c r="A69" s="419"/>
      <c r="B69" s="351" t="s">
        <v>2</v>
      </c>
      <c r="C69" s="350" t="s">
        <v>3</v>
      </c>
      <c r="D69" s="352" t="s">
        <v>0</v>
      </c>
    </row>
    <row r="70" spans="1:4">
      <c r="A70" s="353"/>
      <c r="B70" s="354">
        <v>2700000</v>
      </c>
      <c r="C70" s="355"/>
      <c r="D70" s="359" t="s">
        <v>577</v>
      </c>
    </row>
    <row r="71" spans="1:4" ht="28.5">
      <c r="A71" s="353"/>
      <c r="B71" s="354"/>
      <c r="C71" s="355">
        <v>2600000</v>
      </c>
      <c r="D71" s="359" t="s">
        <v>1000</v>
      </c>
    </row>
    <row r="72" spans="1:4">
      <c r="A72" s="350"/>
      <c r="B72" s="350">
        <f>SUM(B70:B71)</f>
        <v>2700000</v>
      </c>
      <c r="C72" s="350">
        <f>SUM(C70:C71)</f>
        <v>2600000</v>
      </c>
      <c r="D72" s="352" t="s">
        <v>1</v>
      </c>
    </row>
    <row r="73" spans="1:4">
      <c r="A73" s="414" t="s">
        <v>4</v>
      </c>
      <c r="B73" s="416"/>
      <c r="C73" s="415"/>
      <c r="D73" s="350">
        <f>B72-C72+D68</f>
        <v>100000</v>
      </c>
    </row>
    <row r="74" spans="1:4">
      <c r="A74" s="417" t="s">
        <v>6</v>
      </c>
      <c r="B74" s="411" t="s">
        <v>999</v>
      </c>
      <c r="C74" s="412"/>
      <c r="D74" s="413"/>
    </row>
    <row r="75" spans="1:4">
      <c r="A75" s="418"/>
      <c r="B75" s="414" t="s">
        <v>5</v>
      </c>
      <c r="C75" s="415"/>
      <c r="D75" s="350">
        <v>100000</v>
      </c>
    </row>
    <row r="76" spans="1:4">
      <c r="A76" s="419"/>
      <c r="B76" s="351" t="s">
        <v>2</v>
      </c>
      <c r="C76" s="350" t="s">
        <v>3</v>
      </c>
      <c r="D76" s="352" t="s">
        <v>0</v>
      </c>
    </row>
    <row r="77" spans="1:4">
      <c r="A77" s="353"/>
      <c r="B77" s="354">
        <v>500000</v>
      </c>
      <c r="C77" s="355"/>
      <c r="D77" s="359" t="s">
        <v>984</v>
      </c>
    </row>
    <row r="78" spans="1:4">
      <c r="A78" s="353"/>
      <c r="B78" s="354"/>
      <c r="C78" s="355">
        <v>50000</v>
      </c>
      <c r="D78" s="359" t="s">
        <v>1044</v>
      </c>
    </row>
    <row r="79" spans="1:4">
      <c r="A79" s="350"/>
      <c r="B79" s="350">
        <f>SUM(B77:B78)</f>
        <v>500000</v>
      </c>
      <c r="C79" s="350">
        <f>SUM(C78:C78)</f>
        <v>50000</v>
      </c>
      <c r="D79" s="352" t="s">
        <v>1</v>
      </c>
    </row>
    <row r="80" spans="1:4">
      <c r="A80" s="414" t="s">
        <v>4</v>
      </c>
      <c r="B80" s="416"/>
      <c r="C80" s="415"/>
      <c r="D80" s="350">
        <f>B79-C79+D75</f>
        <v>550000</v>
      </c>
    </row>
    <row r="81" spans="1:4">
      <c r="A81" s="417" t="s">
        <v>6</v>
      </c>
      <c r="B81" s="411" t="s">
        <v>1002</v>
      </c>
      <c r="C81" s="412"/>
      <c r="D81" s="413"/>
    </row>
    <row r="82" spans="1:4">
      <c r="A82" s="418"/>
      <c r="B82" s="414" t="s">
        <v>5</v>
      </c>
      <c r="C82" s="415"/>
      <c r="D82" s="350">
        <v>550000</v>
      </c>
    </row>
    <row r="83" spans="1:4">
      <c r="A83" s="419"/>
      <c r="B83" s="351" t="s">
        <v>2</v>
      </c>
      <c r="C83" s="350" t="s">
        <v>3</v>
      </c>
      <c r="D83" s="352" t="s">
        <v>0</v>
      </c>
    </row>
    <row r="84" spans="1:4" ht="28.5">
      <c r="A84" s="353"/>
      <c r="B84" s="354">
        <v>550000</v>
      </c>
      <c r="C84" s="355"/>
      <c r="D84" s="359" t="s">
        <v>1005</v>
      </c>
    </row>
    <row r="85" spans="1:4">
      <c r="A85" s="353"/>
      <c r="B85" s="354"/>
      <c r="C85" s="355">
        <v>500000</v>
      </c>
      <c r="D85" s="359" t="s">
        <v>1004</v>
      </c>
    </row>
    <row r="86" spans="1:4">
      <c r="A86" s="353"/>
      <c r="B86" s="354"/>
      <c r="C86" s="355">
        <v>50000</v>
      </c>
      <c r="D86" s="359" t="s">
        <v>1003</v>
      </c>
    </row>
    <row r="87" spans="1:4">
      <c r="A87" s="350"/>
      <c r="B87" s="350">
        <f>SUM(B84:B85)</f>
        <v>550000</v>
      </c>
      <c r="C87" s="350">
        <f>SUM(C85:C86)</f>
        <v>550000</v>
      </c>
      <c r="D87" s="352" t="s">
        <v>1</v>
      </c>
    </row>
    <row r="88" spans="1:4">
      <c r="A88" s="414" t="s">
        <v>4</v>
      </c>
      <c r="B88" s="416"/>
      <c r="C88" s="415"/>
      <c r="D88" s="350">
        <v>550000</v>
      </c>
    </row>
    <row r="89" spans="1:4">
      <c r="A89" s="417" t="s">
        <v>6</v>
      </c>
      <c r="B89" s="411" t="s">
        <v>1006</v>
      </c>
      <c r="C89" s="412"/>
      <c r="D89" s="413"/>
    </row>
    <row r="90" spans="1:4">
      <c r="A90" s="418"/>
      <c r="B90" s="414" t="s">
        <v>5</v>
      </c>
      <c r="C90" s="415"/>
      <c r="D90" s="350">
        <v>550000</v>
      </c>
    </row>
    <row r="91" spans="1:4">
      <c r="A91" s="419"/>
      <c r="B91" s="351" t="s">
        <v>2</v>
      </c>
      <c r="C91" s="350" t="s">
        <v>3</v>
      </c>
      <c r="D91" s="352" t="s">
        <v>0</v>
      </c>
    </row>
    <row r="92" spans="1:4">
      <c r="A92" s="353"/>
      <c r="B92" s="354"/>
      <c r="C92" s="355">
        <v>550000</v>
      </c>
      <c r="D92" s="359" t="s">
        <v>1007</v>
      </c>
    </row>
    <row r="93" spans="1:4">
      <c r="A93" s="350"/>
      <c r="B93" s="350">
        <f>SUM(B92:B92)</f>
        <v>0</v>
      </c>
      <c r="C93" s="350">
        <f>SUM(C92)</f>
        <v>550000</v>
      </c>
      <c r="D93" s="352" t="s">
        <v>1</v>
      </c>
    </row>
    <row r="94" spans="1:4">
      <c r="A94" s="414" t="s">
        <v>4</v>
      </c>
      <c r="B94" s="416"/>
      <c r="C94" s="415"/>
      <c r="D94" s="350">
        <f>B93-C93+D90</f>
        <v>0</v>
      </c>
    </row>
    <row r="95" spans="1:4">
      <c r="A95" s="417" t="s">
        <v>6</v>
      </c>
      <c r="B95" s="411" t="s">
        <v>1008</v>
      </c>
      <c r="C95" s="412"/>
      <c r="D95" s="413"/>
    </row>
    <row r="96" spans="1:4">
      <c r="A96" s="418"/>
      <c r="B96" s="414" t="s">
        <v>5</v>
      </c>
      <c r="C96" s="415"/>
      <c r="D96" s="350">
        <v>0</v>
      </c>
    </row>
    <row r="97" spans="1:4">
      <c r="A97" s="419"/>
      <c r="B97" s="351" t="s">
        <v>2</v>
      </c>
      <c r="C97" s="350" t="s">
        <v>3</v>
      </c>
      <c r="D97" s="352" t="s">
        <v>0</v>
      </c>
    </row>
    <row r="98" spans="1:4">
      <c r="A98" s="353"/>
      <c r="B98" s="354">
        <v>300000</v>
      </c>
      <c r="C98" s="355"/>
      <c r="D98" s="359" t="s">
        <v>1009</v>
      </c>
    </row>
    <row r="99" spans="1:4">
      <c r="A99" s="353"/>
      <c r="B99" s="354"/>
      <c r="C99" s="355">
        <v>111000</v>
      </c>
      <c r="D99" s="359" t="s">
        <v>1010</v>
      </c>
    </row>
    <row r="100" spans="1:4">
      <c r="A100" s="353"/>
      <c r="B100" s="354"/>
      <c r="C100" s="355">
        <v>54000</v>
      </c>
      <c r="D100" s="359" t="s">
        <v>948</v>
      </c>
    </row>
    <row r="101" spans="1:4">
      <c r="A101" s="353"/>
      <c r="B101" s="354"/>
      <c r="C101" s="355">
        <v>47400</v>
      </c>
      <c r="D101" s="359" t="s">
        <v>1011</v>
      </c>
    </row>
    <row r="102" spans="1:4">
      <c r="A102" s="353"/>
      <c r="B102" s="354"/>
      <c r="C102" s="355">
        <v>9500</v>
      </c>
      <c r="D102" s="359" t="s">
        <v>1012</v>
      </c>
    </row>
    <row r="103" spans="1:4">
      <c r="A103" s="353"/>
      <c r="B103" s="354"/>
      <c r="C103" s="355">
        <v>17300</v>
      </c>
      <c r="D103" s="359" t="s">
        <v>1016</v>
      </c>
    </row>
    <row r="104" spans="1:4">
      <c r="A104" s="353"/>
      <c r="B104" s="354"/>
      <c r="C104" s="355">
        <v>15750</v>
      </c>
      <c r="D104" s="359" t="s">
        <v>1013</v>
      </c>
    </row>
    <row r="105" spans="1:4">
      <c r="A105" s="353"/>
      <c r="B105" s="354"/>
      <c r="C105" s="355">
        <v>16750</v>
      </c>
      <c r="D105" s="359" t="s">
        <v>1020</v>
      </c>
    </row>
    <row r="106" spans="1:4">
      <c r="A106" s="353"/>
      <c r="B106" s="354"/>
      <c r="C106" s="355">
        <v>5400</v>
      </c>
      <c r="D106" s="359" t="s">
        <v>1014</v>
      </c>
    </row>
    <row r="107" spans="1:4">
      <c r="A107" s="353"/>
      <c r="B107" s="354"/>
      <c r="C107" s="355">
        <v>2100</v>
      </c>
      <c r="D107" s="359" t="s">
        <v>1017</v>
      </c>
    </row>
    <row r="108" spans="1:4">
      <c r="A108" s="350"/>
      <c r="B108" s="350">
        <f>SUM(B98:B107)</f>
        <v>300000</v>
      </c>
      <c r="C108" s="350">
        <f>SUM(C98:C107)</f>
        <v>279200</v>
      </c>
      <c r="D108" s="352" t="s">
        <v>1</v>
      </c>
    </row>
    <row r="109" spans="1:4">
      <c r="A109" s="414" t="s">
        <v>4</v>
      </c>
      <c r="B109" s="416"/>
      <c r="C109" s="415"/>
      <c r="D109" s="350">
        <f>B108-C108+D96</f>
        <v>20800</v>
      </c>
    </row>
    <row r="110" spans="1:4">
      <c r="A110" s="417" t="s">
        <v>6</v>
      </c>
      <c r="B110" s="411" t="s">
        <v>1018</v>
      </c>
      <c r="C110" s="412"/>
      <c r="D110" s="413"/>
    </row>
    <row r="111" spans="1:4">
      <c r="A111" s="418"/>
      <c r="B111" s="414" t="s">
        <v>5</v>
      </c>
      <c r="C111" s="415"/>
      <c r="D111" s="350">
        <v>20800</v>
      </c>
    </row>
    <row r="112" spans="1:4">
      <c r="A112" s="419"/>
      <c r="B112" s="351" t="s">
        <v>2</v>
      </c>
      <c r="C112" s="350" t="s">
        <v>3</v>
      </c>
      <c r="D112" s="352" t="s">
        <v>0</v>
      </c>
    </row>
    <row r="113" spans="1:4">
      <c r="A113" s="353"/>
      <c r="B113" s="354"/>
      <c r="C113" s="355">
        <v>20000</v>
      </c>
      <c r="D113" s="359" t="s">
        <v>1038</v>
      </c>
    </row>
    <row r="114" spans="1:4">
      <c r="A114" s="353"/>
      <c r="B114" s="354">
        <v>1700000</v>
      </c>
      <c r="C114" s="355"/>
      <c r="D114" s="359" t="s">
        <v>1019</v>
      </c>
    </row>
    <row r="115" spans="1:4">
      <c r="A115" s="353"/>
      <c r="B115" s="354"/>
      <c r="C115" s="355">
        <v>1700000</v>
      </c>
      <c r="D115" s="359" t="s">
        <v>1015</v>
      </c>
    </row>
    <row r="116" spans="1:4">
      <c r="A116" s="350"/>
      <c r="B116" s="350">
        <f>SUM(B113:B115)</f>
        <v>1700000</v>
      </c>
      <c r="C116" s="350">
        <f>SUM(C113:C115)</f>
        <v>1720000</v>
      </c>
      <c r="D116" s="352" t="s">
        <v>1</v>
      </c>
    </row>
    <row r="117" spans="1:4">
      <c r="A117" s="414" t="s">
        <v>4</v>
      </c>
      <c r="B117" s="416"/>
      <c r="C117" s="415"/>
      <c r="D117" s="350">
        <f>B116-C116+D111</f>
        <v>800</v>
      </c>
    </row>
  </sheetData>
  <mergeCells count="48">
    <mergeCell ref="A117:C117"/>
    <mergeCell ref="A94:C94"/>
    <mergeCell ref="A95:A97"/>
    <mergeCell ref="B95:D95"/>
    <mergeCell ref="B96:C96"/>
    <mergeCell ref="A109:C109"/>
    <mergeCell ref="A110:A112"/>
    <mergeCell ref="B110:D110"/>
    <mergeCell ref="B111:C111"/>
    <mergeCell ref="A80:C80"/>
    <mergeCell ref="A81:A83"/>
    <mergeCell ref="B81:D81"/>
    <mergeCell ref="B82:C82"/>
    <mergeCell ref="A88:C88"/>
    <mergeCell ref="A89:A91"/>
    <mergeCell ref="B89:D89"/>
    <mergeCell ref="B90:C90"/>
    <mergeCell ref="A66:C66"/>
    <mergeCell ref="A67:A69"/>
    <mergeCell ref="B67:D67"/>
    <mergeCell ref="B68:C68"/>
    <mergeCell ref="A73:C73"/>
    <mergeCell ref="A74:A76"/>
    <mergeCell ref="B74:D74"/>
    <mergeCell ref="B75:C75"/>
    <mergeCell ref="A42:C42"/>
    <mergeCell ref="A43:A45"/>
    <mergeCell ref="B43:D43"/>
    <mergeCell ref="B44:C44"/>
    <mergeCell ref="A56:C56"/>
    <mergeCell ref="A57:A59"/>
    <mergeCell ref="B57:D57"/>
    <mergeCell ref="B58:C58"/>
    <mergeCell ref="A23:C23"/>
    <mergeCell ref="A24:A26"/>
    <mergeCell ref="B24:D24"/>
    <mergeCell ref="B25:C25"/>
    <mergeCell ref="A31:C31"/>
    <mergeCell ref="A32:A34"/>
    <mergeCell ref="B32:D32"/>
    <mergeCell ref="B33:C33"/>
    <mergeCell ref="A1:A3"/>
    <mergeCell ref="B1:D1"/>
    <mergeCell ref="B2:C2"/>
    <mergeCell ref="A17:C17"/>
    <mergeCell ref="A18:A20"/>
    <mergeCell ref="B18:D18"/>
    <mergeCell ref="B19:C19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43"/>
  <sheetViews>
    <sheetView rightToLeft="1" tabSelected="1" topLeftCell="A25" workbookViewId="0">
      <selection activeCell="D32" sqref="D32"/>
    </sheetView>
  </sheetViews>
  <sheetFormatPr defaultRowHeight="15"/>
  <cols>
    <col min="2" max="3" width="11.28515625" customWidth="1"/>
    <col min="4" max="4" width="52.140625" customWidth="1"/>
  </cols>
  <sheetData>
    <row r="1" spans="1:4" s="373" customFormat="1" ht="30" customHeight="1">
      <c r="A1" s="417" t="s">
        <v>6</v>
      </c>
      <c r="B1" s="411">
        <v>41372</v>
      </c>
      <c r="C1" s="412"/>
      <c r="D1" s="413"/>
    </row>
    <row r="2" spans="1:4" ht="15" customHeight="1">
      <c r="A2" s="418"/>
      <c r="B2" s="414" t="s">
        <v>5</v>
      </c>
      <c r="C2" s="415"/>
      <c r="D2" s="350">
        <v>800</v>
      </c>
    </row>
    <row r="3" spans="1:4">
      <c r="A3" s="419"/>
      <c r="B3" s="351" t="s">
        <v>2</v>
      </c>
      <c r="C3" s="350" t="s">
        <v>3</v>
      </c>
      <c r="D3" s="352" t="s">
        <v>0</v>
      </c>
    </row>
    <row r="4" spans="1:4" ht="16.5" customHeight="1">
      <c r="A4" s="353"/>
      <c r="B4" s="354">
        <v>467177</v>
      </c>
      <c r="C4" s="355">
        <v>467177</v>
      </c>
      <c r="D4" s="359" t="s">
        <v>1025</v>
      </c>
    </row>
    <row r="5" spans="1:4" ht="24" customHeight="1">
      <c r="A5" s="353"/>
      <c r="B5" s="354">
        <v>2000000</v>
      </c>
      <c r="C5" s="355">
        <v>2000000</v>
      </c>
      <c r="D5" s="359" t="s">
        <v>1026</v>
      </c>
    </row>
    <row r="6" spans="1:4">
      <c r="A6" s="350"/>
      <c r="B6" s="350">
        <f>SUM(B4:B5)</f>
        <v>2467177</v>
      </c>
      <c r="C6" s="350">
        <f>SUM(C4:C5)</f>
        <v>2467177</v>
      </c>
      <c r="D6" s="352" t="s">
        <v>1</v>
      </c>
    </row>
    <row r="7" spans="1:4">
      <c r="A7" s="414" t="s">
        <v>4</v>
      </c>
      <c r="B7" s="416"/>
      <c r="C7" s="415"/>
      <c r="D7" s="350">
        <f>D2+B6-C6</f>
        <v>800</v>
      </c>
    </row>
    <row r="8" spans="1:4">
      <c r="A8" s="417" t="s">
        <v>6</v>
      </c>
      <c r="B8" s="411">
        <v>41433</v>
      </c>
      <c r="C8" s="412"/>
      <c r="D8" s="413"/>
    </row>
    <row r="9" spans="1:4">
      <c r="A9" s="418"/>
      <c r="B9" s="414" t="s">
        <v>5</v>
      </c>
      <c r="C9" s="415"/>
      <c r="D9" s="350">
        <v>800</v>
      </c>
    </row>
    <row r="10" spans="1:4">
      <c r="A10" s="419"/>
      <c r="B10" s="351" t="s">
        <v>2</v>
      </c>
      <c r="C10" s="350" t="s">
        <v>3</v>
      </c>
      <c r="D10" s="352" t="s">
        <v>0</v>
      </c>
    </row>
    <row r="11" spans="1:4">
      <c r="A11" s="353"/>
      <c r="B11" s="354">
        <v>1000000</v>
      </c>
      <c r="C11" s="355"/>
      <c r="D11" s="359" t="s">
        <v>1028</v>
      </c>
    </row>
    <row r="12" spans="1:4">
      <c r="A12" s="353"/>
      <c r="B12" s="354"/>
      <c r="C12" s="355">
        <v>360250</v>
      </c>
      <c r="D12" s="359" t="s">
        <v>1021</v>
      </c>
    </row>
    <row r="13" spans="1:4">
      <c r="A13" s="353"/>
      <c r="B13" s="354"/>
      <c r="C13" s="355">
        <v>481250</v>
      </c>
      <c r="D13" s="359" t="s">
        <v>1022</v>
      </c>
    </row>
    <row r="14" spans="1:4" ht="28.5">
      <c r="A14" s="353"/>
      <c r="B14" s="354"/>
      <c r="C14" s="355">
        <v>119375</v>
      </c>
      <c r="D14" s="359" t="s">
        <v>1023</v>
      </c>
    </row>
    <row r="15" spans="1:4">
      <c r="A15" s="353"/>
      <c r="B15" s="354"/>
      <c r="C15" s="355">
        <v>1500</v>
      </c>
      <c r="D15" s="359" t="s">
        <v>1024</v>
      </c>
    </row>
    <row r="16" spans="1:4">
      <c r="A16" s="353"/>
      <c r="B16" s="354"/>
      <c r="C16" s="355">
        <v>38000</v>
      </c>
      <c r="D16" s="359" t="s">
        <v>1027</v>
      </c>
    </row>
    <row r="17" spans="1:4" s="373" customFormat="1">
      <c r="A17" s="353"/>
      <c r="B17" s="354">
        <v>500000</v>
      </c>
      <c r="C17" s="355"/>
      <c r="D17" s="359" t="s">
        <v>541</v>
      </c>
    </row>
    <row r="18" spans="1:4" s="373" customFormat="1">
      <c r="A18" s="353"/>
      <c r="B18" s="354"/>
      <c r="C18" s="355">
        <v>320000</v>
      </c>
      <c r="D18" s="359" t="s">
        <v>1029</v>
      </c>
    </row>
    <row r="19" spans="1:4" s="373" customFormat="1">
      <c r="A19" s="353"/>
      <c r="B19" s="354"/>
      <c r="C19" s="355">
        <v>180000</v>
      </c>
      <c r="D19" s="359" t="s">
        <v>1030</v>
      </c>
    </row>
    <row r="20" spans="1:4">
      <c r="A20" s="350"/>
      <c r="B20" s="350">
        <f>SUM(B11:B19)</f>
        <v>1500000</v>
      </c>
      <c r="C20" s="350">
        <f>SUM(C11:C19)</f>
        <v>1500375</v>
      </c>
      <c r="D20" s="352" t="s">
        <v>1</v>
      </c>
    </row>
    <row r="21" spans="1:4">
      <c r="A21" s="414" t="s">
        <v>4</v>
      </c>
      <c r="B21" s="416"/>
      <c r="C21" s="415"/>
      <c r="D21" s="350">
        <f>B20-C20+D9</f>
        <v>425</v>
      </c>
    </row>
    <row r="22" spans="1:4">
      <c r="A22" s="417" t="s">
        <v>6</v>
      </c>
      <c r="B22" s="411">
        <v>41463</v>
      </c>
      <c r="C22" s="412"/>
      <c r="D22" s="413"/>
    </row>
    <row r="23" spans="1:4">
      <c r="A23" s="418"/>
      <c r="B23" s="414" t="s">
        <v>5</v>
      </c>
      <c r="C23" s="415"/>
      <c r="D23" s="350">
        <v>425</v>
      </c>
    </row>
    <row r="24" spans="1:4">
      <c r="A24" s="419"/>
      <c r="B24" s="351" t="s">
        <v>2</v>
      </c>
      <c r="C24" s="350" t="s">
        <v>3</v>
      </c>
      <c r="D24" s="352" t="s">
        <v>0</v>
      </c>
    </row>
    <row r="25" spans="1:4">
      <c r="A25" s="353"/>
      <c r="B25" s="354">
        <v>2500000</v>
      </c>
      <c r="C25" s="355"/>
      <c r="D25" s="359" t="s">
        <v>1028</v>
      </c>
    </row>
    <row r="26" spans="1:4">
      <c r="A26" s="353"/>
      <c r="B26" s="354"/>
      <c r="C26" s="355">
        <v>1500000</v>
      </c>
      <c r="D26" s="359" t="s">
        <v>1031</v>
      </c>
    </row>
    <row r="27" spans="1:4">
      <c r="A27" s="353"/>
      <c r="B27" s="354"/>
      <c r="C27" s="355">
        <v>500000</v>
      </c>
      <c r="D27" s="359" t="s">
        <v>1032</v>
      </c>
    </row>
    <row r="28" spans="1:4">
      <c r="A28" s="353"/>
      <c r="B28" s="354"/>
      <c r="C28" s="355">
        <v>35000</v>
      </c>
      <c r="D28" s="359" t="s">
        <v>1033</v>
      </c>
    </row>
    <row r="29" spans="1:4">
      <c r="A29" s="353"/>
      <c r="B29" s="354"/>
      <c r="C29" s="355">
        <v>66600</v>
      </c>
      <c r="D29" s="359" t="s">
        <v>1034</v>
      </c>
    </row>
    <row r="30" spans="1:4">
      <c r="A30" s="353"/>
      <c r="B30" s="354"/>
      <c r="C30" s="355">
        <v>178400</v>
      </c>
      <c r="D30" s="359" t="s">
        <v>1037</v>
      </c>
    </row>
    <row r="31" spans="1:4">
      <c r="A31" s="353"/>
      <c r="B31" s="354"/>
      <c r="C31" s="355">
        <v>5000</v>
      </c>
      <c r="D31" s="359" t="s">
        <v>1035</v>
      </c>
    </row>
    <row r="32" spans="1:4" s="373" customFormat="1">
      <c r="A32" s="353"/>
      <c r="B32" s="354"/>
      <c r="C32" s="355">
        <v>150000</v>
      </c>
      <c r="D32" s="359" t="s">
        <v>1046</v>
      </c>
    </row>
    <row r="33" spans="1:4" s="373" customFormat="1">
      <c r="A33" s="353"/>
      <c r="B33" s="354"/>
      <c r="C33" s="355">
        <v>50000</v>
      </c>
      <c r="D33" s="359" t="s">
        <v>1036</v>
      </c>
    </row>
    <row r="34" spans="1:4">
      <c r="A34" s="350"/>
      <c r="B34" s="350">
        <f>SUM(B25:B31)</f>
        <v>2500000</v>
      </c>
      <c r="C34" s="350">
        <f>SUM(C26:C33)</f>
        <v>2485000</v>
      </c>
      <c r="D34" s="352" t="s">
        <v>1</v>
      </c>
    </row>
    <row r="35" spans="1:4">
      <c r="A35" s="414" t="s">
        <v>4</v>
      </c>
      <c r="B35" s="416"/>
      <c r="C35" s="415"/>
      <c r="D35" s="350">
        <f>B34-C34+D23</f>
        <v>15425</v>
      </c>
    </row>
    <row r="36" spans="1:4">
      <c r="A36" s="417" t="s">
        <v>6</v>
      </c>
      <c r="B36" s="411" t="s">
        <v>1039</v>
      </c>
      <c r="C36" s="412"/>
      <c r="D36" s="413"/>
    </row>
    <row r="37" spans="1:4">
      <c r="A37" s="418"/>
      <c r="B37" s="414" t="s">
        <v>5</v>
      </c>
      <c r="C37" s="415"/>
      <c r="D37" s="350">
        <v>15425</v>
      </c>
    </row>
    <row r="38" spans="1:4">
      <c r="A38" s="419"/>
      <c r="B38" s="351" t="s">
        <v>2</v>
      </c>
      <c r="C38" s="350" t="s">
        <v>3</v>
      </c>
      <c r="D38" s="352" t="s">
        <v>0</v>
      </c>
    </row>
    <row r="39" spans="1:4">
      <c r="A39" s="353"/>
      <c r="B39" s="354"/>
      <c r="C39" s="355">
        <v>10000</v>
      </c>
      <c r="D39" s="359" t="s">
        <v>1040</v>
      </c>
    </row>
    <row r="40" spans="1:4">
      <c r="A40" s="353"/>
      <c r="B40" s="354"/>
      <c r="C40" s="355">
        <v>1000</v>
      </c>
      <c r="D40" s="359" t="s">
        <v>1041</v>
      </c>
    </row>
    <row r="41" spans="1:4" s="374" customFormat="1">
      <c r="A41" s="353"/>
      <c r="B41" s="354"/>
      <c r="C41" s="355">
        <v>4425</v>
      </c>
      <c r="D41" s="359" t="s">
        <v>1045</v>
      </c>
    </row>
    <row r="42" spans="1:4">
      <c r="A42" s="350"/>
      <c r="B42" s="350">
        <f>SUM(B39:B40)</f>
        <v>0</v>
      </c>
      <c r="C42" s="350">
        <f>SUM(C39:C41)</f>
        <v>15425</v>
      </c>
      <c r="D42" s="352" t="s">
        <v>1</v>
      </c>
    </row>
    <row r="43" spans="1:4">
      <c r="A43" s="414" t="s">
        <v>4</v>
      </c>
      <c r="B43" s="416"/>
      <c r="C43" s="415"/>
      <c r="D43" s="350">
        <f>B42-C42+D37</f>
        <v>0</v>
      </c>
    </row>
  </sheetData>
  <mergeCells count="16">
    <mergeCell ref="B1:D1"/>
    <mergeCell ref="A1:A3"/>
    <mergeCell ref="B2:C2"/>
    <mergeCell ref="A22:A24"/>
    <mergeCell ref="B22:D22"/>
    <mergeCell ref="B23:C23"/>
    <mergeCell ref="A21:C21"/>
    <mergeCell ref="A7:C7"/>
    <mergeCell ref="A8:A10"/>
    <mergeCell ref="B8:D8"/>
    <mergeCell ref="B9:C9"/>
    <mergeCell ref="A36:A38"/>
    <mergeCell ref="B36:D36"/>
    <mergeCell ref="B37:C37"/>
    <mergeCell ref="A43:C43"/>
    <mergeCell ref="A35:C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30"/>
  <sheetViews>
    <sheetView rightToLeft="1" topLeftCell="A31" workbookViewId="0">
      <selection activeCell="D31" sqref="D31"/>
    </sheetView>
  </sheetViews>
  <sheetFormatPr defaultRowHeight="17.25" customHeight="1"/>
  <cols>
    <col min="1" max="1" width="10.28515625" customWidth="1"/>
    <col min="2" max="2" width="10.140625" customWidth="1"/>
    <col min="3" max="3" width="13.42578125" customWidth="1"/>
    <col min="4" max="4" width="47.85546875" customWidth="1"/>
  </cols>
  <sheetData>
    <row r="1" spans="1:5" s="247" customFormat="1" ht="17.25" customHeight="1">
      <c r="A1" s="420" t="s">
        <v>675</v>
      </c>
      <c r="B1" s="420"/>
      <c r="C1" s="420"/>
      <c r="D1" s="420"/>
    </row>
    <row r="2" spans="1:5" ht="17.25" customHeight="1">
      <c r="A2" s="376" t="s">
        <v>6</v>
      </c>
      <c r="B2" s="397">
        <v>41393</v>
      </c>
      <c r="C2" s="393"/>
      <c r="D2" s="408"/>
    </row>
    <row r="3" spans="1:5" ht="17.25" customHeight="1">
      <c r="A3" s="376"/>
      <c r="B3" s="392" t="s">
        <v>5</v>
      </c>
      <c r="C3" s="379"/>
      <c r="D3" s="3">
        <v>0</v>
      </c>
    </row>
    <row r="4" spans="1:5" ht="17.25" customHeight="1">
      <c r="A4" s="376"/>
      <c r="B4" s="8" t="s">
        <v>2</v>
      </c>
      <c r="C4" s="3" t="s">
        <v>3</v>
      </c>
      <c r="D4" s="237" t="s">
        <v>0</v>
      </c>
    </row>
    <row r="5" spans="1:5" ht="17.25" customHeight="1">
      <c r="A5" s="238"/>
      <c r="B5" s="172">
        <v>125000</v>
      </c>
      <c r="C5" s="172"/>
      <c r="D5" s="172" t="s">
        <v>637</v>
      </c>
    </row>
    <row r="6" spans="1:5" ht="17.25" customHeight="1">
      <c r="A6" s="238"/>
      <c r="B6" s="242">
        <v>25000</v>
      </c>
      <c r="C6" s="172"/>
      <c r="D6" s="172" t="s">
        <v>638</v>
      </c>
    </row>
    <row r="7" spans="1:5" s="239" customFormat="1" ht="25.5">
      <c r="A7" s="238"/>
      <c r="B7" s="242"/>
      <c r="C7" s="172">
        <v>50000</v>
      </c>
      <c r="D7" s="179" t="s">
        <v>673</v>
      </c>
    </row>
    <row r="8" spans="1:5" s="239" customFormat="1" ht="17.25" customHeight="1">
      <c r="A8" s="238"/>
      <c r="B8" s="242"/>
      <c r="C8" s="172">
        <v>10000</v>
      </c>
      <c r="D8" s="172" t="s">
        <v>639</v>
      </c>
    </row>
    <row r="9" spans="1:5" s="239" customFormat="1" ht="17.25" customHeight="1">
      <c r="A9" s="238"/>
      <c r="B9" s="242"/>
      <c r="C9" s="172">
        <v>8650</v>
      </c>
      <c r="D9" s="172" t="s">
        <v>641</v>
      </c>
    </row>
    <row r="10" spans="1:5" s="239" customFormat="1" ht="17.25" customHeight="1">
      <c r="A10" s="238"/>
      <c r="B10" s="242"/>
      <c r="C10" s="172">
        <v>9350</v>
      </c>
      <c r="D10" s="172" t="s">
        <v>640</v>
      </c>
    </row>
    <row r="11" spans="1:5" s="239" customFormat="1" ht="17.25" customHeight="1">
      <c r="A11" s="238"/>
      <c r="B11" s="242"/>
      <c r="C11" s="172">
        <v>15600</v>
      </c>
      <c r="D11" s="172" t="s">
        <v>651</v>
      </c>
      <c r="E11" s="247"/>
    </row>
    <row r="12" spans="1:5" s="239" customFormat="1" ht="17.25" customHeight="1">
      <c r="A12" s="238"/>
      <c r="B12" s="242"/>
      <c r="C12" s="172">
        <v>3000</v>
      </c>
      <c r="D12" s="172" t="s">
        <v>642</v>
      </c>
    </row>
    <row r="13" spans="1:5" s="239" customFormat="1" ht="17.25" customHeight="1">
      <c r="A13" s="238"/>
      <c r="B13" s="242"/>
      <c r="C13" s="172">
        <v>4900</v>
      </c>
      <c r="D13" s="172" t="s">
        <v>643</v>
      </c>
    </row>
    <row r="14" spans="1:5" s="239" customFormat="1" ht="17.25" customHeight="1">
      <c r="A14" s="238"/>
      <c r="B14" s="242"/>
      <c r="C14" s="172">
        <v>380</v>
      </c>
      <c r="D14" s="172" t="s">
        <v>654</v>
      </c>
    </row>
    <row r="15" spans="1:5" s="245" customFormat="1" ht="17.25" customHeight="1">
      <c r="A15" s="244"/>
      <c r="B15" s="242"/>
      <c r="C15" s="172">
        <v>3000</v>
      </c>
      <c r="D15" s="172" t="s">
        <v>650</v>
      </c>
    </row>
    <row r="16" spans="1:5" s="245" customFormat="1" ht="17.25" customHeight="1">
      <c r="A16" s="244"/>
      <c r="B16" s="242"/>
      <c r="C16" s="172">
        <v>2500</v>
      </c>
      <c r="D16" s="172" t="s">
        <v>652</v>
      </c>
    </row>
    <row r="17" spans="1:4" s="245" customFormat="1" ht="17.25" customHeight="1">
      <c r="A17" s="244"/>
      <c r="B17" s="242"/>
      <c r="C17" s="172">
        <v>1200</v>
      </c>
      <c r="D17" s="172" t="s">
        <v>653</v>
      </c>
    </row>
    <row r="18" spans="1:4" s="245" customFormat="1" ht="17.25" customHeight="1">
      <c r="A18" s="244"/>
      <c r="B18" s="242"/>
      <c r="C18" s="172">
        <v>250</v>
      </c>
      <c r="D18" s="172" t="s">
        <v>655</v>
      </c>
    </row>
    <row r="19" spans="1:4" s="245" customFormat="1" ht="17.25" customHeight="1">
      <c r="A19" s="244"/>
      <c r="B19" s="242"/>
      <c r="C19" s="172">
        <v>2250</v>
      </c>
      <c r="D19" s="172" t="s">
        <v>647</v>
      </c>
    </row>
    <row r="20" spans="1:4" s="245" customFormat="1" ht="17.25" customHeight="1">
      <c r="A20" s="244"/>
      <c r="B20" s="242"/>
      <c r="C20" s="172">
        <v>750</v>
      </c>
      <c r="D20" s="172" t="s">
        <v>648</v>
      </c>
    </row>
    <row r="21" spans="1:4" ht="17.25" customHeight="1">
      <c r="A21" s="3"/>
      <c r="B21" s="3">
        <f>SUM(B5:B20)</f>
        <v>150000</v>
      </c>
      <c r="C21" s="3">
        <f>SUM(C5:C20)</f>
        <v>111830</v>
      </c>
      <c r="D21" s="237" t="s">
        <v>1</v>
      </c>
    </row>
    <row r="22" spans="1:4" ht="17.25" customHeight="1">
      <c r="A22" s="392" t="s">
        <v>4</v>
      </c>
      <c r="B22" s="378"/>
      <c r="C22" s="379"/>
      <c r="D22" s="3">
        <f>D3+B21-C21</f>
        <v>38170</v>
      </c>
    </row>
    <row r="23" spans="1:4" ht="17.25" customHeight="1">
      <c r="A23" s="376" t="s">
        <v>6</v>
      </c>
      <c r="B23" s="397">
        <v>41394</v>
      </c>
      <c r="C23" s="393"/>
      <c r="D23" s="408"/>
    </row>
    <row r="24" spans="1:4" ht="17.25" customHeight="1">
      <c r="A24" s="376"/>
      <c r="B24" s="392" t="s">
        <v>5</v>
      </c>
      <c r="C24" s="379"/>
      <c r="D24" s="3">
        <f>D22</f>
        <v>38170</v>
      </c>
    </row>
    <row r="25" spans="1:4" ht="17.25" customHeight="1">
      <c r="A25" s="376"/>
      <c r="B25" s="8" t="s">
        <v>2</v>
      </c>
      <c r="C25" s="3" t="s">
        <v>3</v>
      </c>
      <c r="D25" s="240" t="s">
        <v>0</v>
      </c>
    </row>
    <row r="26" spans="1:4" ht="17.25" customHeight="1">
      <c r="A26" s="241"/>
      <c r="B26" s="242">
        <v>25000</v>
      </c>
      <c r="C26" s="172"/>
      <c r="D26" s="172" t="s">
        <v>638</v>
      </c>
    </row>
    <row r="27" spans="1:4" ht="17.25" customHeight="1">
      <c r="A27" s="241"/>
      <c r="B27" s="242"/>
      <c r="C27" s="172">
        <v>3900</v>
      </c>
      <c r="D27" s="172" t="s">
        <v>649</v>
      </c>
    </row>
    <row r="28" spans="1:4" s="243" customFormat="1" ht="17.25" customHeight="1">
      <c r="A28" s="253"/>
      <c r="B28" s="254"/>
      <c r="C28" s="221">
        <v>1000</v>
      </c>
      <c r="D28" s="221" t="s">
        <v>645</v>
      </c>
    </row>
    <row r="29" spans="1:4" s="243" customFormat="1" ht="17.25" customHeight="1">
      <c r="A29" s="253"/>
      <c r="B29" s="254"/>
      <c r="C29" s="221">
        <v>1000</v>
      </c>
      <c r="D29" s="221" t="s">
        <v>646</v>
      </c>
    </row>
    <row r="30" spans="1:4" s="249" customFormat="1" ht="17.25" customHeight="1">
      <c r="A30" s="248"/>
      <c r="B30" s="242"/>
      <c r="C30" s="172">
        <v>3100</v>
      </c>
      <c r="D30" s="172" t="s">
        <v>656</v>
      </c>
    </row>
    <row r="31" spans="1:4" ht="17.25" customHeight="1">
      <c r="A31" s="241"/>
      <c r="B31" s="242"/>
      <c r="C31" s="172">
        <v>900</v>
      </c>
      <c r="D31" s="172" t="s">
        <v>657</v>
      </c>
    </row>
    <row r="32" spans="1:4" ht="17.25" customHeight="1">
      <c r="A32" s="3"/>
      <c r="B32" s="3">
        <f>SUM(B26:B31)</f>
        <v>25000</v>
      </c>
      <c r="C32" s="3">
        <f>SUM(C26:C31)</f>
        <v>9900</v>
      </c>
      <c r="D32" s="240" t="s">
        <v>1</v>
      </c>
    </row>
    <row r="33" spans="1:7" ht="17.25" customHeight="1">
      <c r="A33" s="392" t="s">
        <v>4</v>
      </c>
      <c r="B33" s="378"/>
      <c r="C33" s="379"/>
      <c r="D33" s="3">
        <f>D24+B32-C32</f>
        <v>53270</v>
      </c>
    </row>
    <row r="34" spans="1:7" ht="17.25" customHeight="1">
      <c r="A34" s="376" t="s">
        <v>6</v>
      </c>
      <c r="B34" s="397">
        <v>41398</v>
      </c>
      <c r="C34" s="393"/>
      <c r="D34" s="408"/>
      <c r="E34" s="246"/>
    </row>
    <row r="35" spans="1:7" ht="17.25" customHeight="1">
      <c r="A35" s="376"/>
      <c r="B35" s="392" t="s">
        <v>5</v>
      </c>
      <c r="C35" s="379"/>
      <c r="D35" s="3">
        <f>D33</f>
        <v>53270</v>
      </c>
    </row>
    <row r="36" spans="1:7" ht="17.25" customHeight="1">
      <c r="A36" s="376"/>
      <c r="B36" s="8" t="s">
        <v>2</v>
      </c>
      <c r="C36" s="3" t="s">
        <v>3</v>
      </c>
      <c r="D36" s="250" t="s">
        <v>0</v>
      </c>
    </row>
    <row r="37" spans="1:7" ht="17.25" customHeight="1">
      <c r="A37" s="251"/>
      <c r="B37" s="242"/>
      <c r="C37" s="172">
        <v>29000</v>
      </c>
      <c r="D37" s="172" t="s">
        <v>674</v>
      </c>
    </row>
    <row r="38" spans="1:7" ht="17.25" customHeight="1">
      <c r="A38" s="253"/>
      <c r="B38" s="254"/>
      <c r="C38" s="221">
        <v>2000</v>
      </c>
      <c r="D38" s="221" t="s">
        <v>658</v>
      </c>
    </row>
    <row r="39" spans="1:7" ht="17.25" customHeight="1">
      <c r="A39" s="253"/>
      <c r="B39" s="254"/>
      <c r="C39" s="221">
        <v>600</v>
      </c>
      <c r="D39" s="221" t="s">
        <v>659</v>
      </c>
    </row>
    <row r="40" spans="1:7" s="252" customFormat="1" ht="17.25" customHeight="1">
      <c r="A40" s="251"/>
      <c r="B40" s="242"/>
      <c r="C40" s="172">
        <v>2400</v>
      </c>
      <c r="D40" s="172" t="s">
        <v>660</v>
      </c>
    </row>
    <row r="41" spans="1:7" s="252" customFormat="1" ht="17.25" customHeight="1">
      <c r="A41" s="251"/>
      <c r="B41" s="242"/>
      <c r="C41" s="172">
        <v>600</v>
      </c>
      <c r="D41" s="172" t="s">
        <v>661</v>
      </c>
    </row>
    <row r="42" spans="1:7" s="256" customFormat="1" ht="17.25" customHeight="1">
      <c r="A42" s="255"/>
      <c r="B42" s="242"/>
      <c r="C42" s="172">
        <v>1300</v>
      </c>
      <c r="D42" s="172" t="s">
        <v>665</v>
      </c>
    </row>
    <row r="43" spans="1:7" s="261" customFormat="1" ht="17.25" customHeight="1">
      <c r="A43" s="260"/>
      <c r="B43" s="242"/>
      <c r="C43" s="172">
        <v>460</v>
      </c>
      <c r="D43" s="172" t="s">
        <v>671</v>
      </c>
    </row>
    <row r="44" spans="1:7" s="296" customFormat="1" ht="17.25" customHeight="1">
      <c r="A44" s="295"/>
      <c r="B44" s="242"/>
      <c r="C44" s="172">
        <v>200</v>
      </c>
      <c r="D44" s="172" t="s">
        <v>741</v>
      </c>
      <c r="G44" s="296">
        <v>460</v>
      </c>
    </row>
    <row r="45" spans="1:7" ht="17.25" customHeight="1">
      <c r="A45" s="251"/>
      <c r="B45" s="242"/>
      <c r="C45" s="172">
        <v>310</v>
      </c>
      <c r="D45" s="172" t="s">
        <v>662</v>
      </c>
      <c r="G45">
        <v>425</v>
      </c>
    </row>
    <row r="46" spans="1:7" ht="17.25" customHeight="1">
      <c r="A46" s="3"/>
      <c r="B46" s="3">
        <f>SUM(B37:B45)</f>
        <v>0</v>
      </c>
      <c r="C46" s="3">
        <f>SUM(C37:C45)</f>
        <v>36870</v>
      </c>
      <c r="D46" s="250" t="s">
        <v>1</v>
      </c>
      <c r="G46">
        <v>525</v>
      </c>
    </row>
    <row r="47" spans="1:7" ht="17.25" customHeight="1">
      <c r="A47" s="392" t="s">
        <v>4</v>
      </c>
      <c r="B47" s="378"/>
      <c r="C47" s="379"/>
      <c r="D47" s="3">
        <f>D35+B46-C46</f>
        <v>16400</v>
      </c>
      <c r="G47">
        <v>125</v>
      </c>
    </row>
    <row r="48" spans="1:7" ht="17.25" customHeight="1">
      <c r="A48" s="376" t="s">
        <v>6</v>
      </c>
      <c r="B48" s="397">
        <v>41399</v>
      </c>
      <c r="C48" s="393"/>
      <c r="D48" s="408"/>
      <c r="G48">
        <v>510</v>
      </c>
    </row>
    <row r="49" spans="1:4" ht="17.25" customHeight="1">
      <c r="A49" s="376"/>
      <c r="B49" s="392" t="s">
        <v>5</v>
      </c>
      <c r="C49" s="379"/>
      <c r="D49" s="3">
        <f>D47</f>
        <v>16400</v>
      </c>
    </row>
    <row r="50" spans="1:4" ht="17.25" customHeight="1">
      <c r="A50" s="376"/>
      <c r="B50" s="8" t="s">
        <v>2</v>
      </c>
      <c r="C50" s="3" t="s">
        <v>3</v>
      </c>
      <c r="D50" s="257" t="s">
        <v>0</v>
      </c>
    </row>
    <row r="51" spans="1:4" ht="17.25" customHeight="1">
      <c r="A51" s="258"/>
      <c r="B51" s="242"/>
      <c r="C51" s="172">
        <v>4560</v>
      </c>
      <c r="D51" s="172" t="s">
        <v>666</v>
      </c>
    </row>
    <row r="52" spans="1:4" ht="17.25" customHeight="1">
      <c r="A52" s="3"/>
      <c r="B52" s="3">
        <f>SUM(B51:B51)</f>
        <v>0</v>
      </c>
      <c r="C52" s="3">
        <f>SUM(C51:C51)</f>
        <v>4560</v>
      </c>
      <c r="D52" s="257" t="s">
        <v>1</v>
      </c>
    </row>
    <row r="53" spans="1:4" ht="17.25" customHeight="1">
      <c r="A53" s="392" t="s">
        <v>4</v>
      </c>
      <c r="B53" s="378"/>
      <c r="C53" s="379"/>
      <c r="D53" s="3">
        <f>D49+B52-C52</f>
        <v>11840</v>
      </c>
    </row>
    <row r="54" spans="1:4" ht="17.25" customHeight="1">
      <c r="A54" s="376" t="s">
        <v>6</v>
      </c>
      <c r="B54" s="397">
        <v>41399</v>
      </c>
      <c r="C54" s="393"/>
      <c r="D54" s="408"/>
    </row>
    <row r="55" spans="1:4" ht="17.25" customHeight="1">
      <c r="A55" s="376"/>
      <c r="B55" s="392" t="s">
        <v>5</v>
      </c>
      <c r="C55" s="379"/>
      <c r="D55" s="3">
        <f>D53</f>
        <v>11840</v>
      </c>
    </row>
    <row r="56" spans="1:4" ht="17.25" customHeight="1">
      <c r="A56" s="376"/>
      <c r="B56" s="8" t="s">
        <v>2</v>
      </c>
      <c r="C56" s="3" t="s">
        <v>3</v>
      </c>
      <c r="D56" s="259" t="s">
        <v>0</v>
      </c>
    </row>
    <row r="57" spans="1:4" s="261" customFormat="1" ht="17.25" customHeight="1">
      <c r="A57" s="260"/>
      <c r="B57" s="175">
        <v>274500</v>
      </c>
      <c r="C57" s="2"/>
      <c r="D57" s="172" t="s">
        <v>637</v>
      </c>
    </row>
    <row r="58" spans="1:4" s="261" customFormat="1" ht="17.25" customHeight="1">
      <c r="A58" s="260"/>
      <c r="B58" s="175"/>
      <c r="C58" s="2">
        <v>5750</v>
      </c>
      <c r="D58" s="172" t="s">
        <v>668</v>
      </c>
    </row>
    <row r="59" spans="1:4" s="261" customFormat="1" ht="17.25" customHeight="1">
      <c r="A59" s="260"/>
      <c r="B59" s="175"/>
      <c r="C59" s="2">
        <v>37700</v>
      </c>
      <c r="D59" s="172" t="s">
        <v>669</v>
      </c>
    </row>
    <row r="60" spans="1:4" s="261" customFormat="1" ht="17.25" customHeight="1">
      <c r="A60" s="260"/>
      <c r="B60" s="175"/>
      <c r="C60" s="2">
        <v>4000</v>
      </c>
      <c r="D60" s="172" t="s">
        <v>670</v>
      </c>
    </row>
    <row r="61" spans="1:4" s="261" customFormat="1" ht="17.25" customHeight="1">
      <c r="A61" s="260"/>
      <c r="B61" s="175"/>
      <c r="C61" s="2">
        <v>12000</v>
      </c>
      <c r="D61" s="172" t="s">
        <v>678</v>
      </c>
    </row>
    <row r="62" spans="1:4" s="261" customFormat="1" ht="17.25" customHeight="1">
      <c r="A62" s="260"/>
      <c r="B62" s="175"/>
      <c r="C62" s="2">
        <v>425</v>
      </c>
      <c r="D62" s="172" t="s">
        <v>672</v>
      </c>
    </row>
    <row r="63" spans="1:4" s="261" customFormat="1" ht="17.25" customHeight="1">
      <c r="A63" s="260"/>
      <c r="B63" s="175"/>
      <c r="C63" s="2">
        <v>23400</v>
      </c>
      <c r="D63" s="172" t="s">
        <v>676</v>
      </c>
    </row>
    <row r="64" spans="1:4" s="263" customFormat="1" ht="17.25" customHeight="1">
      <c r="A64" s="262"/>
      <c r="B64" s="175"/>
      <c r="C64" s="2">
        <v>1830</v>
      </c>
      <c r="D64" s="172" t="s">
        <v>677</v>
      </c>
    </row>
    <row r="65" spans="1:4" ht="17.25" customHeight="1">
      <c r="A65" s="3"/>
      <c r="B65" s="3">
        <f>SUM(B57:B64)</f>
        <v>274500</v>
      </c>
      <c r="C65" s="3">
        <f>SUM(C58:C64)</f>
        <v>85105</v>
      </c>
      <c r="D65" s="259" t="s">
        <v>1</v>
      </c>
    </row>
    <row r="66" spans="1:4" ht="17.25" customHeight="1">
      <c r="A66" s="392" t="s">
        <v>4</v>
      </c>
      <c r="B66" s="378"/>
      <c r="C66" s="379"/>
      <c r="D66" s="3">
        <f>D55+B65-C65</f>
        <v>201235</v>
      </c>
    </row>
    <row r="67" spans="1:4" ht="17.25" customHeight="1">
      <c r="A67" s="376" t="s">
        <v>6</v>
      </c>
      <c r="B67" s="397">
        <v>41430</v>
      </c>
      <c r="C67" s="393"/>
      <c r="D67" s="408"/>
    </row>
    <row r="68" spans="1:4" ht="17.25" customHeight="1">
      <c r="A68" s="376"/>
      <c r="B68" s="392" t="s">
        <v>5</v>
      </c>
      <c r="C68" s="379"/>
      <c r="D68" s="3">
        <f>D66</f>
        <v>201235</v>
      </c>
    </row>
    <row r="69" spans="1:4" ht="17.25" customHeight="1">
      <c r="A69" s="376"/>
      <c r="B69" s="8" t="s">
        <v>2</v>
      </c>
      <c r="C69" s="3" t="s">
        <v>3</v>
      </c>
      <c r="D69" s="267" t="s">
        <v>0</v>
      </c>
    </row>
    <row r="70" spans="1:4" ht="17.25" customHeight="1">
      <c r="A70" s="268"/>
      <c r="B70" s="175"/>
      <c r="C70" s="2">
        <v>425</v>
      </c>
      <c r="D70" s="172" t="s">
        <v>708</v>
      </c>
    </row>
    <row r="71" spans="1:4" ht="17.25" customHeight="1">
      <c r="A71" s="3"/>
      <c r="B71" s="3">
        <f>SUM(B70:B70)</f>
        <v>0</v>
      </c>
      <c r="C71" s="3">
        <f>SUM(C70:C70)</f>
        <v>425</v>
      </c>
      <c r="D71" s="267" t="s">
        <v>1</v>
      </c>
    </row>
    <row r="72" spans="1:4" ht="17.25" customHeight="1">
      <c r="A72" s="392" t="s">
        <v>4</v>
      </c>
      <c r="B72" s="378"/>
      <c r="C72" s="379"/>
      <c r="D72" s="3">
        <f>D68+B71-C71</f>
        <v>200810</v>
      </c>
    </row>
    <row r="73" spans="1:4" ht="17.25" customHeight="1">
      <c r="A73" s="376" t="s">
        <v>6</v>
      </c>
      <c r="B73" s="397">
        <v>41460</v>
      </c>
      <c r="C73" s="393"/>
      <c r="D73" s="408"/>
    </row>
    <row r="74" spans="1:4" ht="17.25" customHeight="1">
      <c r="A74" s="376"/>
      <c r="B74" s="392" t="s">
        <v>5</v>
      </c>
      <c r="C74" s="379"/>
      <c r="D74" s="3">
        <f>D72</f>
        <v>200810</v>
      </c>
    </row>
    <row r="75" spans="1:4" ht="17.25" customHeight="1">
      <c r="A75" s="376"/>
      <c r="B75" s="8" t="s">
        <v>2</v>
      </c>
      <c r="C75" s="3" t="s">
        <v>3</v>
      </c>
      <c r="D75" s="277" t="s">
        <v>0</v>
      </c>
    </row>
    <row r="76" spans="1:4" ht="17.25" customHeight="1">
      <c r="A76" s="278"/>
      <c r="B76" s="175"/>
      <c r="C76" s="2">
        <v>37700</v>
      </c>
      <c r="D76" s="172" t="s">
        <v>669</v>
      </c>
    </row>
    <row r="77" spans="1:4" ht="17.25" customHeight="1">
      <c r="A77" s="278"/>
      <c r="B77" s="175"/>
      <c r="C77" s="2">
        <v>2000</v>
      </c>
      <c r="D77" s="172" t="s">
        <v>720</v>
      </c>
    </row>
    <row r="78" spans="1:4" ht="17.25" customHeight="1">
      <c r="A78" s="278"/>
      <c r="B78" s="175"/>
      <c r="C78" s="2">
        <v>10300</v>
      </c>
      <c r="D78" s="172" t="s">
        <v>719</v>
      </c>
    </row>
    <row r="79" spans="1:4" ht="17.25" customHeight="1">
      <c r="A79" s="278"/>
      <c r="B79" s="175"/>
      <c r="C79" s="2">
        <v>2500</v>
      </c>
      <c r="D79" s="172" t="s">
        <v>709</v>
      </c>
    </row>
    <row r="80" spans="1:4" s="285" customFormat="1" ht="17.25" customHeight="1">
      <c r="A80" s="284"/>
      <c r="B80" s="175"/>
      <c r="C80" s="2">
        <v>9800</v>
      </c>
      <c r="D80" s="172" t="s">
        <v>721</v>
      </c>
    </row>
    <row r="81" spans="1:4" s="285" customFormat="1" ht="27" customHeight="1">
      <c r="A81" s="284"/>
      <c r="B81" s="175"/>
      <c r="C81" s="2">
        <v>71150</v>
      </c>
      <c r="D81" s="179" t="s">
        <v>733</v>
      </c>
    </row>
    <row r="82" spans="1:4" s="288" customFormat="1" ht="27" customHeight="1">
      <c r="A82" s="287"/>
      <c r="B82" s="175">
        <v>17000</v>
      </c>
      <c r="C82" s="2"/>
      <c r="D82" s="179" t="s">
        <v>637</v>
      </c>
    </row>
    <row r="83" spans="1:4" s="288" customFormat="1" ht="27" customHeight="1">
      <c r="A83" s="287"/>
      <c r="B83" s="175"/>
      <c r="C83" s="2">
        <v>16560</v>
      </c>
      <c r="D83" s="179" t="s">
        <v>734</v>
      </c>
    </row>
    <row r="84" spans="1:4" s="291" customFormat="1" ht="27" customHeight="1">
      <c r="A84" s="290"/>
      <c r="B84" s="175"/>
      <c r="C84" s="2">
        <v>3180</v>
      </c>
      <c r="D84" s="179" t="s">
        <v>727</v>
      </c>
    </row>
    <row r="85" spans="1:4" s="288" customFormat="1" ht="27" customHeight="1">
      <c r="A85" s="290"/>
      <c r="B85" s="234"/>
      <c r="C85" s="172">
        <v>525</v>
      </c>
      <c r="D85" s="179" t="s">
        <v>725</v>
      </c>
    </row>
    <row r="86" spans="1:4" s="288" customFormat="1" ht="27" customHeight="1">
      <c r="A86" s="290"/>
      <c r="B86" s="234"/>
      <c r="C86" s="172">
        <v>125</v>
      </c>
      <c r="D86" s="179" t="s">
        <v>726</v>
      </c>
    </row>
    <row r="87" spans="1:4" ht="17.25" customHeight="1">
      <c r="A87" s="290"/>
      <c r="B87" s="234"/>
      <c r="C87" s="172">
        <v>2900</v>
      </c>
      <c r="D87" s="179" t="s">
        <v>740</v>
      </c>
    </row>
    <row r="88" spans="1:4" ht="17.25" customHeight="1">
      <c r="A88" s="3"/>
      <c r="B88" s="3">
        <f>SUM(B76:B87)</f>
        <v>17000</v>
      </c>
      <c r="C88" s="3">
        <f>SUM(C76:C87)</f>
        <v>156740</v>
      </c>
      <c r="D88" s="277" t="s">
        <v>1</v>
      </c>
    </row>
    <row r="89" spans="1:4" ht="17.25" customHeight="1">
      <c r="A89" s="392" t="s">
        <v>4</v>
      </c>
      <c r="B89" s="378"/>
      <c r="C89" s="379"/>
      <c r="D89" s="3">
        <f>D74+B88-C88</f>
        <v>61070</v>
      </c>
    </row>
    <row r="90" spans="1:4" ht="17.25" customHeight="1">
      <c r="A90" s="376" t="s">
        <v>6</v>
      </c>
      <c r="B90" s="397">
        <v>41491</v>
      </c>
      <c r="C90" s="393"/>
      <c r="D90" s="408"/>
    </row>
    <row r="91" spans="1:4" ht="17.25" customHeight="1">
      <c r="A91" s="376"/>
      <c r="B91" s="392" t="s">
        <v>5</v>
      </c>
      <c r="C91" s="379"/>
      <c r="D91" s="3">
        <f>D89</f>
        <v>61070</v>
      </c>
    </row>
    <row r="92" spans="1:4" ht="17.25" customHeight="1">
      <c r="A92" s="376"/>
      <c r="B92" s="8" t="s">
        <v>2</v>
      </c>
      <c r="C92" s="3" t="s">
        <v>3</v>
      </c>
      <c r="D92" s="289" t="s">
        <v>0</v>
      </c>
    </row>
    <row r="93" spans="1:4" s="292" customFormat="1" ht="17.25" customHeight="1">
      <c r="A93" s="171"/>
      <c r="B93" s="167"/>
      <c r="C93" s="2">
        <v>510</v>
      </c>
      <c r="D93" s="172" t="s">
        <v>739</v>
      </c>
    </row>
    <row r="94" spans="1:4" ht="17.25" customHeight="1">
      <c r="A94" s="3"/>
      <c r="B94" s="3">
        <f>SUM(B93)</f>
        <v>0</v>
      </c>
      <c r="C94" s="3">
        <f>SUM(C93:C93)</f>
        <v>510</v>
      </c>
      <c r="D94" s="289" t="s">
        <v>1</v>
      </c>
    </row>
    <row r="95" spans="1:4" ht="17.25" customHeight="1">
      <c r="A95" s="392" t="s">
        <v>4</v>
      </c>
      <c r="B95" s="378"/>
      <c r="C95" s="379"/>
      <c r="D95" s="3">
        <f>D91+B94-C94</f>
        <v>60560</v>
      </c>
    </row>
    <row r="96" spans="1:4" ht="17.25" customHeight="1">
      <c r="A96" s="376" t="s">
        <v>6</v>
      </c>
      <c r="B96" s="397">
        <v>41522</v>
      </c>
      <c r="C96" s="393"/>
      <c r="D96" s="408"/>
    </row>
    <row r="97" spans="1:4" ht="17.25" customHeight="1">
      <c r="A97" s="376"/>
      <c r="B97" s="392" t="s">
        <v>5</v>
      </c>
      <c r="C97" s="379"/>
      <c r="D97" s="3">
        <f>D95</f>
        <v>60560</v>
      </c>
    </row>
    <row r="98" spans="1:4" ht="17.25" customHeight="1">
      <c r="A98" s="376"/>
      <c r="B98" s="8" t="s">
        <v>2</v>
      </c>
      <c r="C98" s="3" t="s">
        <v>3</v>
      </c>
      <c r="D98" s="293" t="s">
        <v>0</v>
      </c>
    </row>
    <row r="99" spans="1:4" s="184" customFormat="1" ht="17.25" customHeight="1">
      <c r="A99" s="294"/>
      <c r="B99" s="175">
        <v>475000</v>
      </c>
      <c r="C99" s="2"/>
      <c r="D99" s="172" t="s">
        <v>637</v>
      </c>
    </row>
    <row r="100" spans="1:4" s="184" customFormat="1" ht="17.25" customHeight="1">
      <c r="A100" s="294"/>
      <c r="B100" s="175"/>
      <c r="C100" s="2">
        <v>8500</v>
      </c>
      <c r="D100" s="172" t="s">
        <v>736</v>
      </c>
    </row>
    <row r="101" spans="1:4" s="184" customFormat="1" ht="17.25" customHeight="1">
      <c r="A101" s="295"/>
      <c r="B101" s="175"/>
      <c r="C101" s="2">
        <v>2060</v>
      </c>
      <c r="D101" s="172" t="s">
        <v>745</v>
      </c>
    </row>
    <row r="102" spans="1:4" s="184" customFormat="1" ht="17.25" customHeight="1">
      <c r="A102" s="294"/>
      <c r="B102" s="175"/>
      <c r="C102" s="2">
        <v>1610</v>
      </c>
      <c r="D102" s="172" t="s">
        <v>746</v>
      </c>
    </row>
    <row r="103" spans="1:4" s="184" customFormat="1" ht="17.25" customHeight="1">
      <c r="A103" s="294"/>
      <c r="B103" s="131"/>
      <c r="C103" s="2">
        <v>39000</v>
      </c>
      <c r="D103" s="172" t="s">
        <v>749</v>
      </c>
    </row>
    <row r="104" spans="1:4" ht="17.25" customHeight="1">
      <c r="A104" s="171"/>
      <c r="B104" s="167"/>
      <c r="C104" s="2">
        <v>4000</v>
      </c>
      <c r="D104" s="172" t="s">
        <v>735</v>
      </c>
    </row>
    <row r="105" spans="1:4" ht="17.25" customHeight="1">
      <c r="A105" s="3"/>
      <c r="B105" s="3">
        <f>SUM(B99:B104)</f>
        <v>475000</v>
      </c>
      <c r="C105" s="3">
        <f>SUM(C100:C104)</f>
        <v>55170</v>
      </c>
      <c r="D105" s="293" t="s">
        <v>1</v>
      </c>
    </row>
    <row r="106" spans="1:4" ht="17.25" customHeight="1">
      <c r="A106" s="392" t="s">
        <v>4</v>
      </c>
      <c r="B106" s="378"/>
      <c r="C106" s="379"/>
      <c r="D106" s="3">
        <f>D97+B105-C105</f>
        <v>480390</v>
      </c>
    </row>
    <row r="107" spans="1:4" ht="17.25" customHeight="1">
      <c r="A107" s="376" t="s">
        <v>6</v>
      </c>
      <c r="B107" s="397">
        <v>41552</v>
      </c>
      <c r="C107" s="393"/>
      <c r="D107" s="408"/>
    </row>
    <row r="108" spans="1:4" ht="17.25" customHeight="1">
      <c r="A108" s="376"/>
      <c r="B108" s="392" t="s">
        <v>5</v>
      </c>
      <c r="C108" s="379"/>
      <c r="D108" s="3">
        <f>D106</f>
        <v>480390</v>
      </c>
    </row>
    <row r="109" spans="1:4" ht="17.25" customHeight="1">
      <c r="A109" s="376"/>
      <c r="B109" s="8" t="s">
        <v>2</v>
      </c>
      <c r="C109" s="3" t="s">
        <v>3</v>
      </c>
      <c r="D109" s="299" t="s">
        <v>0</v>
      </c>
    </row>
    <row r="110" spans="1:4" ht="17.25" customHeight="1">
      <c r="A110" s="300"/>
      <c r="B110" s="175"/>
      <c r="C110" s="2">
        <v>5000</v>
      </c>
      <c r="D110" s="172" t="s">
        <v>750</v>
      </c>
    </row>
    <row r="111" spans="1:4" ht="17.25" customHeight="1">
      <c r="A111" s="300"/>
      <c r="B111" s="175"/>
      <c r="C111" s="2">
        <v>1150</v>
      </c>
      <c r="D111" s="172" t="s">
        <v>751</v>
      </c>
    </row>
    <row r="112" spans="1:4" ht="17.25" customHeight="1">
      <c r="A112" s="300"/>
      <c r="B112" s="175"/>
      <c r="C112" s="302">
        <v>77850</v>
      </c>
      <c r="D112" s="303" t="s">
        <v>752</v>
      </c>
    </row>
    <row r="113" spans="1:10" ht="17.25" customHeight="1">
      <c r="A113" s="300"/>
      <c r="B113" s="175"/>
      <c r="C113" s="2">
        <v>233620</v>
      </c>
      <c r="D113" s="172" t="s">
        <v>753</v>
      </c>
    </row>
    <row r="114" spans="1:10" ht="17.25" customHeight="1">
      <c r="A114" s="300"/>
      <c r="B114" s="175"/>
      <c r="C114" s="2">
        <v>50000</v>
      </c>
      <c r="D114" s="172" t="s">
        <v>754</v>
      </c>
      <c r="I114">
        <v>2500</v>
      </c>
      <c r="J114" s="301" t="s">
        <v>757</v>
      </c>
    </row>
    <row r="115" spans="1:10" ht="17.25" customHeight="1">
      <c r="A115" s="3"/>
      <c r="B115" s="3">
        <f>SUM(B110:B114)</f>
        <v>0</v>
      </c>
      <c r="C115" s="3">
        <f>SUM(C110:C114)</f>
        <v>367620</v>
      </c>
      <c r="D115" s="299" t="s">
        <v>1</v>
      </c>
      <c r="I115">
        <v>16500</v>
      </c>
      <c r="J115" s="301" t="s">
        <v>349</v>
      </c>
    </row>
    <row r="116" spans="1:10" ht="17.25" customHeight="1">
      <c r="A116" s="392" t="s">
        <v>4</v>
      </c>
      <c r="B116" s="378"/>
      <c r="C116" s="379"/>
      <c r="D116" s="3">
        <f>D108+B115-C115</f>
        <v>112770</v>
      </c>
      <c r="I116">
        <v>33500</v>
      </c>
      <c r="J116" s="306" t="s">
        <v>758</v>
      </c>
    </row>
    <row r="117" spans="1:10" ht="17.25" customHeight="1">
      <c r="A117" s="376" t="s">
        <v>6</v>
      </c>
      <c r="B117" s="397">
        <v>41583</v>
      </c>
      <c r="C117" s="393"/>
      <c r="D117" s="408"/>
      <c r="I117">
        <f>SUM(I114:I116)</f>
        <v>52500</v>
      </c>
    </row>
    <row r="118" spans="1:10" ht="17.25" customHeight="1">
      <c r="A118" s="376"/>
      <c r="B118" s="392" t="s">
        <v>5</v>
      </c>
      <c r="C118" s="379"/>
      <c r="D118" s="3">
        <f>D116</f>
        <v>112770</v>
      </c>
      <c r="I118" s="246">
        <f>D116-I117</f>
        <v>60270</v>
      </c>
    </row>
    <row r="119" spans="1:10" ht="17.25" customHeight="1">
      <c r="A119" s="376"/>
      <c r="B119" s="8" t="s">
        <v>2</v>
      </c>
      <c r="C119" s="3" t="s">
        <v>3</v>
      </c>
      <c r="D119" s="304" t="s">
        <v>0</v>
      </c>
    </row>
    <row r="120" spans="1:10" ht="17.25" customHeight="1">
      <c r="A120" s="305"/>
      <c r="B120" s="175"/>
      <c r="C120" s="2">
        <v>2500</v>
      </c>
      <c r="D120" s="172" t="s">
        <v>759</v>
      </c>
    </row>
    <row r="121" spans="1:10" ht="17.25" customHeight="1">
      <c r="A121" s="305"/>
      <c r="B121" s="175"/>
      <c r="C121" s="2">
        <v>25000</v>
      </c>
      <c r="D121" s="172" t="s">
        <v>760</v>
      </c>
    </row>
    <row r="122" spans="1:10" ht="17.25" customHeight="1">
      <c r="A122" s="305"/>
      <c r="B122" s="175"/>
      <c r="C122" s="2">
        <v>260</v>
      </c>
      <c r="D122" s="172" t="s">
        <v>765</v>
      </c>
    </row>
    <row r="123" spans="1:10" ht="17.25" customHeight="1">
      <c r="A123" s="305"/>
      <c r="B123" s="175"/>
      <c r="C123" s="2">
        <v>3000</v>
      </c>
      <c r="D123" s="172" t="s">
        <v>761</v>
      </c>
    </row>
    <row r="124" spans="1:10" ht="17.25" customHeight="1">
      <c r="A124" s="305"/>
      <c r="B124" s="175"/>
      <c r="C124" s="2">
        <v>1000</v>
      </c>
      <c r="D124" s="172" t="s">
        <v>762</v>
      </c>
    </row>
    <row r="125" spans="1:10" s="308" customFormat="1" ht="17.25" customHeight="1">
      <c r="A125" s="307"/>
      <c r="B125" s="175"/>
      <c r="C125" s="2">
        <v>5000</v>
      </c>
      <c r="D125" s="172" t="s">
        <v>763</v>
      </c>
    </row>
    <row r="126" spans="1:10" s="320" customFormat="1" ht="17.25" customHeight="1">
      <c r="A126" s="319"/>
      <c r="B126" s="175"/>
      <c r="C126" s="2">
        <v>21000</v>
      </c>
      <c r="D126" s="172" t="s">
        <v>827</v>
      </c>
    </row>
    <row r="127" spans="1:10" s="308" customFormat="1" ht="17.25" customHeight="1">
      <c r="A127" s="307"/>
      <c r="B127" s="175"/>
      <c r="C127" s="2">
        <v>37800</v>
      </c>
      <c r="D127" s="172" t="s">
        <v>764</v>
      </c>
    </row>
    <row r="128" spans="1:10" s="308" customFormat="1" ht="17.25" customHeight="1">
      <c r="A128" s="307"/>
      <c r="B128" s="175"/>
      <c r="C128" s="2">
        <v>17210</v>
      </c>
      <c r="D128" s="172" t="s">
        <v>766</v>
      </c>
    </row>
    <row r="129" spans="1:4" ht="17.25" customHeight="1">
      <c r="A129" s="3"/>
      <c r="B129" s="3">
        <f>SUM(B120:B124)</f>
        <v>0</v>
      </c>
      <c r="C129" s="3">
        <f>SUM(C120:C128)</f>
        <v>112770</v>
      </c>
      <c r="D129" s="304" t="s">
        <v>1</v>
      </c>
    </row>
    <row r="130" spans="1:4" ht="17.25" customHeight="1">
      <c r="A130" s="392" t="s">
        <v>4</v>
      </c>
      <c r="B130" s="378"/>
      <c r="C130" s="379"/>
      <c r="D130" s="3">
        <f>D118+B129-C129</f>
        <v>0</v>
      </c>
    </row>
  </sheetData>
  <mergeCells count="45">
    <mergeCell ref="A117:A119"/>
    <mergeCell ref="B117:D117"/>
    <mergeCell ref="B118:C118"/>
    <mergeCell ref="A130:C130"/>
    <mergeCell ref="A67:A69"/>
    <mergeCell ref="B67:D67"/>
    <mergeCell ref="B68:C68"/>
    <mergeCell ref="A72:C72"/>
    <mergeCell ref="A90:A92"/>
    <mergeCell ref="B90:D90"/>
    <mergeCell ref="B91:C91"/>
    <mergeCell ref="A95:C95"/>
    <mergeCell ref="A73:A75"/>
    <mergeCell ref="B73:D73"/>
    <mergeCell ref="B74:C74"/>
    <mergeCell ref="A89:C89"/>
    <mergeCell ref="A53:C53"/>
    <mergeCell ref="A66:C66"/>
    <mergeCell ref="A34:A36"/>
    <mergeCell ref="B34:D34"/>
    <mergeCell ref="B35:C35"/>
    <mergeCell ref="A47:C47"/>
    <mergeCell ref="A54:A56"/>
    <mergeCell ref="B54:D54"/>
    <mergeCell ref="B55:C55"/>
    <mergeCell ref="A48:A50"/>
    <mergeCell ref="B48:D48"/>
    <mergeCell ref="B49:C49"/>
    <mergeCell ref="A1:D1"/>
    <mergeCell ref="A33:C33"/>
    <mergeCell ref="A2:A4"/>
    <mergeCell ref="B2:D2"/>
    <mergeCell ref="B3:C3"/>
    <mergeCell ref="A22:C22"/>
    <mergeCell ref="A23:A25"/>
    <mergeCell ref="B23:D23"/>
    <mergeCell ref="B24:C24"/>
    <mergeCell ref="A107:A109"/>
    <mergeCell ref="B107:D107"/>
    <mergeCell ref="B108:C108"/>
    <mergeCell ref="A116:C116"/>
    <mergeCell ref="A96:A98"/>
    <mergeCell ref="B96:D96"/>
    <mergeCell ref="B97:C97"/>
    <mergeCell ref="A106:C10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7"/>
  <sheetViews>
    <sheetView rightToLeft="1" workbookViewId="0">
      <selection activeCell="G14" sqref="G14"/>
    </sheetView>
  </sheetViews>
  <sheetFormatPr defaultRowHeight="19.5" customHeight="1"/>
  <cols>
    <col min="4" max="4" width="40.7109375" bestFit="1" customWidth="1"/>
  </cols>
  <sheetData>
    <row r="1" spans="1:4" ht="19.5" customHeight="1">
      <c r="A1" s="376" t="s">
        <v>6</v>
      </c>
      <c r="B1" s="397" t="s">
        <v>973</v>
      </c>
      <c r="C1" s="393"/>
      <c r="D1" s="408"/>
    </row>
    <row r="2" spans="1:4" ht="19.5" customHeight="1">
      <c r="A2" s="376"/>
      <c r="B2" s="392" t="s">
        <v>5</v>
      </c>
      <c r="C2" s="379"/>
      <c r="D2" s="3"/>
    </row>
    <row r="3" spans="1:4" ht="19.5" customHeight="1">
      <c r="A3" s="376"/>
      <c r="B3" s="8" t="s">
        <v>2</v>
      </c>
      <c r="C3" s="3" t="s">
        <v>3</v>
      </c>
      <c r="D3" s="365" t="s">
        <v>0</v>
      </c>
    </row>
    <row r="4" spans="1:4" ht="19.5" customHeight="1">
      <c r="A4" s="366"/>
      <c r="B4" s="175">
        <v>602000</v>
      </c>
      <c r="C4" s="2"/>
      <c r="D4" s="172" t="s">
        <v>950</v>
      </c>
    </row>
    <row r="5" spans="1:4" ht="19.5" customHeight="1">
      <c r="A5" s="366"/>
      <c r="B5" s="175"/>
      <c r="C5" s="2">
        <v>250000</v>
      </c>
      <c r="D5" s="172" t="s">
        <v>951</v>
      </c>
    </row>
    <row r="6" spans="1:4" ht="19.5" customHeight="1">
      <c r="A6" s="366"/>
      <c r="B6" s="175"/>
      <c r="C6" s="10">
        <v>75000</v>
      </c>
      <c r="D6" s="172" t="s">
        <v>958</v>
      </c>
    </row>
    <row r="7" spans="1:4" ht="19.5" customHeight="1">
      <c r="A7" s="366"/>
      <c r="B7" s="175"/>
      <c r="C7" s="10">
        <v>11175</v>
      </c>
      <c r="D7" s="172" t="s">
        <v>952</v>
      </c>
    </row>
    <row r="8" spans="1:4" ht="19.5" customHeight="1">
      <c r="A8" s="366"/>
      <c r="B8" s="175"/>
      <c r="C8" s="10">
        <v>8775</v>
      </c>
      <c r="D8" s="172" t="s">
        <v>953</v>
      </c>
    </row>
    <row r="9" spans="1:4" ht="19.5" customHeight="1">
      <c r="A9" s="366"/>
      <c r="B9" s="175"/>
      <c r="C9" s="10">
        <v>40000</v>
      </c>
      <c r="D9" s="172" t="s">
        <v>954</v>
      </c>
    </row>
    <row r="10" spans="1:4" ht="19.5" customHeight="1">
      <c r="A10" s="366"/>
      <c r="B10" s="175"/>
      <c r="C10" s="10">
        <v>18000</v>
      </c>
      <c r="D10" s="172" t="s">
        <v>955</v>
      </c>
    </row>
    <row r="11" spans="1:4" ht="19.5" customHeight="1">
      <c r="A11" s="366"/>
      <c r="B11" s="175"/>
      <c r="C11" s="10">
        <v>130000</v>
      </c>
      <c r="D11" s="172" t="s">
        <v>956</v>
      </c>
    </row>
    <row r="12" spans="1:4" ht="19.5" customHeight="1">
      <c r="A12" s="366"/>
      <c r="B12" s="175"/>
      <c r="C12" s="10">
        <v>3200</v>
      </c>
      <c r="D12" s="172" t="s">
        <v>957</v>
      </c>
    </row>
    <row r="13" spans="1:4" s="370" customFormat="1" ht="19.5" customHeight="1">
      <c r="A13" s="369"/>
      <c r="B13" s="175"/>
      <c r="C13" s="2">
        <v>3455</v>
      </c>
      <c r="D13" s="172" t="s">
        <v>971</v>
      </c>
    </row>
    <row r="14" spans="1:4" s="367" customFormat="1" ht="19.5" customHeight="1">
      <c r="A14" s="366"/>
      <c r="B14" s="175"/>
      <c r="C14" s="2">
        <v>10000</v>
      </c>
      <c r="D14" s="172" t="s">
        <v>765</v>
      </c>
    </row>
    <row r="15" spans="1:4" s="367" customFormat="1" ht="19.5" customHeight="1">
      <c r="A15" s="366"/>
      <c r="B15" s="175"/>
      <c r="C15" s="2">
        <v>37800</v>
      </c>
      <c r="D15" s="172" t="s">
        <v>972</v>
      </c>
    </row>
    <row r="16" spans="1:4" s="370" customFormat="1" ht="19.5" customHeight="1">
      <c r="A16" s="369"/>
      <c r="B16" s="175"/>
      <c r="C16" s="2">
        <v>159100</v>
      </c>
      <c r="D16" s="172" t="s">
        <v>975</v>
      </c>
    </row>
    <row r="17" spans="1:4" s="370" customFormat="1" ht="19.5" customHeight="1">
      <c r="A17" s="369"/>
      <c r="B17" s="175">
        <v>38000</v>
      </c>
      <c r="C17" s="2"/>
      <c r="D17" s="172" t="s">
        <v>962</v>
      </c>
    </row>
    <row r="18" spans="1:4" s="370" customFormat="1" ht="19.5" customHeight="1">
      <c r="A18" s="369"/>
      <c r="B18" s="175"/>
      <c r="C18" s="10">
        <v>19000</v>
      </c>
      <c r="D18" s="172" t="s">
        <v>959</v>
      </c>
    </row>
    <row r="19" spans="1:4" s="370" customFormat="1" ht="19.5" customHeight="1">
      <c r="A19" s="369"/>
      <c r="B19" s="175"/>
      <c r="C19" s="2">
        <v>9750</v>
      </c>
      <c r="D19" s="172" t="s">
        <v>960</v>
      </c>
    </row>
    <row r="20" spans="1:4" s="370" customFormat="1" ht="19.5" customHeight="1">
      <c r="A20" s="369"/>
      <c r="B20" s="175"/>
      <c r="C20" s="2">
        <v>8315</v>
      </c>
      <c r="D20" s="172" t="s">
        <v>969</v>
      </c>
    </row>
    <row r="21" spans="1:4" s="370" customFormat="1" ht="19.5" customHeight="1">
      <c r="A21" s="369"/>
      <c r="B21" s="175"/>
      <c r="C21" s="2">
        <v>1860</v>
      </c>
      <c r="D21" s="172" t="s">
        <v>961</v>
      </c>
    </row>
    <row r="22" spans="1:4" s="370" customFormat="1" ht="19.5" customHeight="1">
      <c r="A22" s="369"/>
      <c r="B22" s="175"/>
      <c r="C22" s="2">
        <v>12800</v>
      </c>
      <c r="D22" s="172" t="s">
        <v>965</v>
      </c>
    </row>
    <row r="23" spans="1:4" s="372" customFormat="1" ht="19.5" customHeight="1">
      <c r="A23" s="371"/>
      <c r="B23" s="175">
        <v>200000</v>
      </c>
      <c r="C23" s="2"/>
      <c r="D23" s="172" t="s">
        <v>968</v>
      </c>
    </row>
    <row r="24" spans="1:4" s="372" customFormat="1" ht="19.5" customHeight="1">
      <c r="A24" s="371"/>
      <c r="B24" s="175"/>
      <c r="C24" s="2">
        <v>3500</v>
      </c>
      <c r="D24" s="172" t="s">
        <v>970</v>
      </c>
    </row>
    <row r="25" spans="1:4" s="372" customFormat="1" ht="19.5" customHeight="1">
      <c r="A25" s="371"/>
      <c r="B25" s="175"/>
      <c r="C25" s="2">
        <v>38270</v>
      </c>
      <c r="D25" s="172" t="s">
        <v>974</v>
      </c>
    </row>
    <row r="26" spans="1:4" ht="19.5" customHeight="1">
      <c r="A26" s="3"/>
      <c r="B26" s="3">
        <f>SUM(B4:B24)</f>
        <v>840000</v>
      </c>
      <c r="C26" s="3">
        <f>SUM(C4:C25)</f>
        <v>840000</v>
      </c>
      <c r="D26" s="368" t="s">
        <v>1</v>
      </c>
    </row>
    <row r="27" spans="1:4" ht="19.5" customHeight="1">
      <c r="A27" s="392" t="s">
        <v>4</v>
      </c>
      <c r="B27" s="378"/>
      <c r="C27" s="379"/>
      <c r="D27" s="3">
        <f>D2+B26-C26</f>
        <v>0</v>
      </c>
    </row>
  </sheetData>
  <mergeCells count="4">
    <mergeCell ref="A1:A3"/>
    <mergeCell ref="B1:D1"/>
    <mergeCell ref="B2:C2"/>
    <mergeCell ref="A27:C27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09"/>
  <sheetViews>
    <sheetView showGridLines="0" rightToLeft="1" topLeftCell="A33" zoomScaleSheetLayoutView="100" workbookViewId="0">
      <selection activeCell="D33" sqref="D33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43.28515625" style="23" customWidth="1"/>
    <col min="5" max="5" width="10" style="7" customWidth="1"/>
    <col min="6" max="6" width="23.140625" style="6" customWidth="1"/>
    <col min="7" max="7" width="14.140625" style="1" customWidth="1"/>
    <col min="8" max="8" width="12.7109375" style="1" customWidth="1"/>
    <col min="9" max="9" width="30.5703125" style="24" customWidth="1"/>
    <col min="10" max="10" width="8.28515625" style="1" customWidth="1"/>
    <col min="11" max="16384" width="15.5703125" style="1"/>
  </cols>
  <sheetData>
    <row r="1" spans="1:9" ht="30.75" customHeight="1">
      <c r="B1" s="387" t="s">
        <v>63</v>
      </c>
      <c r="C1" s="388"/>
      <c r="D1" s="388"/>
    </row>
    <row r="2" spans="1:9" ht="25.5" customHeight="1">
      <c r="A2" s="376" t="s">
        <v>6</v>
      </c>
      <c r="B2" s="377" t="s">
        <v>7</v>
      </c>
      <c r="C2" s="377"/>
      <c r="D2" s="377"/>
    </row>
    <row r="3" spans="1:9" ht="25.5" customHeight="1">
      <c r="A3" s="376"/>
      <c r="B3" s="378" t="s">
        <v>5</v>
      </c>
      <c r="C3" s="379"/>
      <c r="D3" s="18">
        <v>0</v>
      </c>
      <c r="F3" s="1"/>
    </row>
    <row r="4" spans="1:9" ht="25.5" customHeight="1">
      <c r="A4" s="376"/>
      <c r="B4" s="8" t="s">
        <v>2</v>
      </c>
      <c r="C4" s="3" t="s">
        <v>3</v>
      </c>
      <c r="D4" s="19" t="s">
        <v>0</v>
      </c>
      <c r="F4" s="1"/>
    </row>
    <row r="5" spans="1:9" ht="24.75" customHeight="1">
      <c r="A5" s="2"/>
      <c r="B5" s="2">
        <v>50000</v>
      </c>
      <c r="C5" s="2">
        <v>0</v>
      </c>
      <c r="D5" s="20" t="s">
        <v>51</v>
      </c>
    </row>
    <row r="6" spans="1:9" ht="18.75" customHeight="1">
      <c r="A6" s="2"/>
      <c r="B6" s="2">
        <v>0</v>
      </c>
      <c r="C6" s="2">
        <v>15000</v>
      </c>
      <c r="D6" s="20" t="s">
        <v>8</v>
      </c>
    </row>
    <row r="7" spans="1:9" ht="18.75" customHeight="1">
      <c r="A7" s="2"/>
      <c r="B7" s="2">
        <v>0</v>
      </c>
      <c r="C7" s="2">
        <v>2500</v>
      </c>
      <c r="D7" s="20" t="s">
        <v>11</v>
      </c>
    </row>
    <row r="8" spans="1:9" ht="18.75" customHeight="1">
      <c r="A8" s="2"/>
      <c r="B8" s="2">
        <v>0</v>
      </c>
      <c r="C8" s="2">
        <v>15000</v>
      </c>
      <c r="D8" s="20" t="s">
        <v>9</v>
      </c>
    </row>
    <row r="9" spans="1:9" ht="18.75" customHeight="1">
      <c r="A9" s="2"/>
      <c r="B9" s="2">
        <v>0</v>
      </c>
      <c r="C9" s="2">
        <v>1500</v>
      </c>
      <c r="D9" s="20" t="s">
        <v>10</v>
      </c>
    </row>
    <row r="10" spans="1:9" ht="18.75" customHeight="1">
      <c r="A10" s="2"/>
      <c r="B10" s="2">
        <v>0</v>
      </c>
      <c r="C10" s="2">
        <v>3000</v>
      </c>
      <c r="D10" s="20" t="s">
        <v>12</v>
      </c>
    </row>
    <row r="11" spans="1:9" ht="24" customHeight="1">
      <c r="A11" s="2"/>
      <c r="B11" s="2">
        <v>0</v>
      </c>
      <c r="C11" s="2">
        <v>1000</v>
      </c>
      <c r="D11" s="20" t="s">
        <v>13</v>
      </c>
    </row>
    <row r="12" spans="1:9" s="13" customFormat="1" ht="24" customHeight="1">
      <c r="A12" s="10"/>
      <c r="B12" s="10">
        <v>0</v>
      </c>
      <c r="C12" s="10">
        <v>12000</v>
      </c>
      <c r="D12" s="21" t="s">
        <v>43</v>
      </c>
      <c r="E12" s="11"/>
      <c r="F12" s="12"/>
      <c r="I12" s="25"/>
    </row>
    <row r="13" spans="1:9" ht="24" customHeight="1">
      <c r="A13" s="2"/>
      <c r="B13" s="2">
        <v>1000</v>
      </c>
      <c r="C13" s="2">
        <v>1000</v>
      </c>
      <c r="D13" s="20" t="s">
        <v>14</v>
      </c>
    </row>
    <row r="14" spans="1:9" ht="25.5" customHeight="1">
      <c r="A14" s="3"/>
      <c r="B14" s="3">
        <f>SUM(B5:B13)</f>
        <v>51000</v>
      </c>
      <c r="C14" s="3">
        <f>SUM(C5:C13)</f>
        <v>51000</v>
      </c>
      <c r="D14" s="19" t="s">
        <v>1</v>
      </c>
      <c r="F14" s="1"/>
    </row>
    <row r="15" spans="1:9" ht="25.5" customHeight="1">
      <c r="A15" s="375" t="s">
        <v>4</v>
      </c>
      <c r="B15" s="375"/>
      <c r="C15" s="375"/>
      <c r="D15" s="18">
        <f>D3+B14-C14</f>
        <v>0</v>
      </c>
      <c r="E15" s="11" t="s">
        <v>79</v>
      </c>
      <c r="F15" s="1"/>
    </row>
    <row r="16" spans="1:9" ht="25.5" customHeight="1">
      <c r="A16" s="376" t="s">
        <v>6</v>
      </c>
      <c r="B16" s="377" t="s">
        <v>17</v>
      </c>
      <c r="C16" s="377"/>
      <c r="D16" s="377"/>
    </row>
    <row r="17" spans="1:9" ht="25.5" customHeight="1">
      <c r="A17" s="376"/>
      <c r="B17" s="378" t="s">
        <v>5</v>
      </c>
      <c r="C17" s="379"/>
      <c r="D17" s="18">
        <v>0</v>
      </c>
    </row>
    <row r="18" spans="1:9" ht="25.5" customHeight="1">
      <c r="A18" s="376"/>
      <c r="B18" s="8" t="s">
        <v>2</v>
      </c>
      <c r="C18" s="3" t="s">
        <v>3</v>
      </c>
      <c r="D18" s="19" t="s">
        <v>0</v>
      </c>
    </row>
    <row r="19" spans="1:9" s="17" customFormat="1" ht="25.5" customHeight="1">
      <c r="A19" s="14"/>
      <c r="B19" s="14">
        <v>45000</v>
      </c>
      <c r="C19" s="14">
        <v>0</v>
      </c>
      <c r="D19" s="22" t="s">
        <v>56</v>
      </c>
      <c r="E19" s="15"/>
      <c r="F19" s="16"/>
      <c r="I19" s="26"/>
    </row>
    <row r="20" spans="1:9" s="17" customFormat="1" ht="25.5" customHeight="1">
      <c r="A20" s="14"/>
      <c r="B20" s="14">
        <v>4000</v>
      </c>
      <c r="C20" s="14">
        <v>0</v>
      </c>
      <c r="D20" s="22" t="s">
        <v>55</v>
      </c>
      <c r="E20" s="15"/>
      <c r="F20" s="16"/>
      <c r="I20" s="26"/>
    </row>
    <row r="21" spans="1:9" s="13" customFormat="1" ht="25.5" customHeight="1">
      <c r="A21" s="10"/>
      <c r="B21" s="10">
        <v>0</v>
      </c>
      <c r="C21" s="10">
        <v>4850</v>
      </c>
      <c r="D21" s="21" t="s">
        <v>44</v>
      </c>
      <c r="E21" s="11"/>
      <c r="F21" s="12"/>
      <c r="I21" s="25"/>
    </row>
    <row r="22" spans="1:9" ht="18.75" customHeight="1">
      <c r="A22" s="2"/>
      <c r="B22" s="2">
        <v>0</v>
      </c>
      <c r="C22" s="2">
        <v>30000</v>
      </c>
      <c r="D22" s="20" t="s">
        <v>15</v>
      </c>
    </row>
    <row r="23" spans="1:9" ht="18.75" customHeight="1">
      <c r="A23" s="2"/>
      <c r="B23" s="2">
        <v>0</v>
      </c>
      <c r="C23" s="2">
        <v>500</v>
      </c>
      <c r="D23" s="20" t="s">
        <v>16</v>
      </c>
      <c r="E23" s="9"/>
    </row>
    <row r="24" spans="1:9" ht="25.5" customHeight="1">
      <c r="A24" s="2"/>
      <c r="B24" s="2">
        <v>0</v>
      </c>
      <c r="C24" s="2">
        <v>0</v>
      </c>
      <c r="D24" s="20" t="s">
        <v>50</v>
      </c>
    </row>
    <row r="25" spans="1:9" ht="25.5" customHeight="1">
      <c r="A25" s="2"/>
      <c r="B25" s="2">
        <v>0</v>
      </c>
      <c r="C25" s="2">
        <v>7800</v>
      </c>
      <c r="D25" s="20" t="s">
        <v>48</v>
      </c>
    </row>
    <row r="26" spans="1:9" ht="25.5" customHeight="1">
      <c r="A26" s="2"/>
      <c r="B26" s="2">
        <v>0</v>
      </c>
      <c r="C26" s="2">
        <v>4200</v>
      </c>
      <c r="D26" s="20" t="s">
        <v>49</v>
      </c>
    </row>
    <row r="27" spans="1:9" s="17" customFormat="1" ht="25.5" customHeight="1">
      <c r="A27" s="14"/>
      <c r="B27" s="14">
        <v>50000</v>
      </c>
      <c r="C27" s="14">
        <v>0</v>
      </c>
      <c r="D27" s="22" t="s">
        <v>57</v>
      </c>
      <c r="E27" s="15"/>
      <c r="F27" s="16"/>
      <c r="I27" s="26"/>
    </row>
    <row r="28" spans="1:9" ht="28.5" customHeight="1">
      <c r="A28" s="2"/>
      <c r="B28" s="2">
        <v>0</v>
      </c>
      <c r="C28" s="2">
        <v>14000</v>
      </c>
      <c r="D28" s="20" t="s">
        <v>46</v>
      </c>
    </row>
    <row r="29" spans="1:9" ht="21.75" customHeight="1">
      <c r="A29" s="2"/>
      <c r="B29" s="2">
        <v>0</v>
      </c>
      <c r="C29" s="2">
        <v>2500</v>
      </c>
      <c r="D29" s="20" t="s">
        <v>45</v>
      </c>
    </row>
    <row r="30" spans="1:9" ht="21.75" customHeight="1">
      <c r="A30" s="2"/>
      <c r="B30" s="2">
        <v>0</v>
      </c>
      <c r="C30" s="2">
        <v>18000</v>
      </c>
      <c r="D30" s="44" t="s">
        <v>18</v>
      </c>
    </row>
    <row r="31" spans="1:9" ht="21.75" customHeight="1">
      <c r="A31" s="2"/>
      <c r="B31" s="2">
        <v>0</v>
      </c>
      <c r="C31" s="2">
        <v>2150</v>
      </c>
      <c r="D31" s="44" t="s">
        <v>21</v>
      </c>
      <c r="E31" s="9"/>
    </row>
    <row r="32" spans="1:9" ht="21.75" customHeight="1">
      <c r="A32" s="2"/>
      <c r="B32" s="2">
        <v>0</v>
      </c>
      <c r="C32" s="2">
        <v>5000</v>
      </c>
      <c r="D32" s="44" t="s">
        <v>19</v>
      </c>
    </row>
    <row r="33" spans="1:9" ht="21.75" customHeight="1">
      <c r="A33" s="2"/>
      <c r="B33" s="2">
        <v>0</v>
      </c>
      <c r="C33" s="2">
        <v>10000</v>
      </c>
      <c r="D33" s="44" t="s">
        <v>20</v>
      </c>
    </row>
    <row r="34" spans="1:9" ht="25.5" customHeight="1">
      <c r="A34" s="3"/>
      <c r="B34" s="3">
        <f>SUM(B19:B33)</f>
        <v>99000</v>
      </c>
      <c r="C34" s="3">
        <f>SUM(C19:C33)</f>
        <v>99000</v>
      </c>
      <c r="D34" s="19" t="s">
        <v>1</v>
      </c>
    </row>
    <row r="35" spans="1:9" ht="25.5" customHeight="1">
      <c r="A35" s="375" t="s">
        <v>4</v>
      </c>
      <c r="B35" s="375"/>
      <c r="C35" s="375"/>
      <c r="D35" s="18">
        <f>D17+B34-C34</f>
        <v>0</v>
      </c>
      <c r="E35" s="11" t="s">
        <v>79</v>
      </c>
    </row>
    <row r="36" spans="1:9" ht="25.5" customHeight="1">
      <c r="A36" s="376" t="s">
        <v>6</v>
      </c>
      <c r="B36" s="377" t="s">
        <v>23</v>
      </c>
      <c r="C36" s="377"/>
      <c r="D36" s="377"/>
    </row>
    <row r="37" spans="1:9" ht="25.5" customHeight="1">
      <c r="A37" s="376"/>
      <c r="B37" s="378" t="s">
        <v>5</v>
      </c>
      <c r="C37" s="379"/>
      <c r="D37" s="18">
        <v>0</v>
      </c>
    </row>
    <row r="38" spans="1:9" ht="25.5" customHeight="1">
      <c r="A38" s="376"/>
      <c r="B38" s="8" t="s">
        <v>2</v>
      </c>
      <c r="C38" s="3" t="s">
        <v>3</v>
      </c>
      <c r="D38" s="19" t="s">
        <v>0</v>
      </c>
    </row>
    <row r="39" spans="1:9" s="17" customFormat="1" ht="23.25" customHeight="1">
      <c r="A39" s="14"/>
      <c r="B39" s="14">
        <v>10000</v>
      </c>
      <c r="C39" s="14">
        <v>0</v>
      </c>
      <c r="D39" s="22" t="s">
        <v>58</v>
      </c>
      <c r="E39" s="15"/>
      <c r="F39" s="16"/>
      <c r="I39" s="26"/>
    </row>
    <row r="40" spans="1:9" ht="23.25" customHeight="1">
      <c r="A40" s="2"/>
      <c r="B40" s="2">
        <v>0</v>
      </c>
      <c r="C40" s="2">
        <v>10000</v>
      </c>
      <c r="D40" s="20" t="s">
        <v>22</v>
      </c>
    </row>
    <row r="41" spans="1:9" ht="25.5" customHeight="1">
      <c r="A41" s="3"/>
      <c r="B41" s="3">
        <f>SUM(B39:B40)</f>
        <v>10000</v>
      </c>
      <c r="C41" s="3">
        <f>SUM(C39:C40)</f>
        <v>10000</v>
      </c>
      <c r="D41" s="19" t="s">
        <v>1</v>
      </c>
    </row>
    <row r="42" spans="1:9" ht="25.5" customHeight="1">
      <c r="A42" s="375" t="s">
        <v>4</v>
      </c>
      <c r="B42" s="375"/>
      <c r="C42" s="375"/>
      <c r="D42" s="18">
        <f>D37+B41-C41</f>
        <v>0</v>
      </c>
      <c r="E42" s="11" t="s">
        <v>79</v>
      </c>
    </row>
    <row r="43" spans="1:9" ht="25.5" customHeight="1">
      <c r="A43" s="376" t="s">
        <v>6</v>
      </c>
      <c r="B43" s="377" t="s">
        <v>24</v>
      </c>
      <c r="C43" s="377"/>
      <c r="D43" s="377"/>
    </row>
    <row r="44" spans="1:9" ht="25.5" customHeight="1">
      <c r="A44" s="376"/>
      <c r="B44" s="378" t="s">
        <v>5</v>
      </c>
      <c r="C44" s="379"/>
      <c r="D44" s="18">
        <v>0</v>
      </c>
    </row>
    <row r="45" spans="1:9" ht="25.5" customHeight="1">
      <c r="A45" s="376"/>
      <c r="B45" s="8" t="s">
        <v>2</v>
      </c>
      <c r="C45" s="3" t="s">
        <v>3</v>
      </c>
      <c r="D45" s="19" t="s">
        <v>0</v>
      </c>
    </row>
    <row r="46" spans="1:9" s="36" customFormat="1" ht="20.25" customHeight="1">
      <c r="A46" s="32"/>
      <c r="B46" s="32">
        <v>86250</v>
      </c>
      <c r="C46" s="32">
        <v>0</v>
      </c>
      <c r="D46" s="33" t="s">
        <v>25</v>
      </c>
      <c r="E46" s="34"/>
      <c r="F46" s="35"/>
      <c r="I46" s="37"/>
    </row>
    <row r="47" spans="1:9" ht="20.25" customHeight="1">
      <c r="A47" s="2"/>
      <c r="B47" s="2">
        <v>0</v>
      </c>
      <c r="C47" s="2">
        <v>6250</v>
      </c>
      <c r="D47" s="20" t="s">
        <v>26</v>
      </c>
    </row>
    <row r="48" spans="1:9" ht="20.25" customHeight="1">
      <c r="A48" s="2"/>
      <c r="B48" s="2">
        <v>0</v>
      </c>
      <c r="C48" s="2">
        <v>25000</v>
      </c>
      <c r="D48" s="20" t="s">
        <v>27</v>
      </c>
      <c r="E48" s="9"/>
    </row>
    <row r="49" spans="1:9" ht="26.25" customHeight="1">
      <c r="A49" s="2"/>
      <c r="B49" s="2">
        <v>0</v>
      </c>
      <c r="C49" s="2">
        <v>40000</v>
      </c>
      <c r="D49" s="20" t="s">
        <v>59</v>
      </c>
      <c r="E49" s="9"/>
    </row>
    <row r="50" spans="1:9" s="13" customFormat="1" ht="25.5" customHeight="1">
      <c r="A50" s="10"/>
      <c r="B50" s="10">
        <v>0</v>
      </c>
      <c r="C50" s="10"/>
      <c r="D50" s="21" t="s">
        <v>42</v>
      </c>
      <c r="E50" s="10">
        <v>8000</v>
      </c>
      <c r="F50" s="12"/>
      <c r="I50" s="25"/>
    </row>
    <row r="51" spans="1:9" s="13" customFormat="1" ht="25.5" customHeight="1">
      <c r="A51" s="10"/>
      <c r="B51" s="10">
        <v>0</v>
      </c>
      <c r="C51" s="10"/>
      <c r="D51" s="21" t="s">
        <v>40</v>
      </c>
      <c r="E51" s="10">
        <v>14000</v>
      </c>
      <c r="F51" s="12"/>
      <c r="I51" s="25"/>
    </row>
    <row r="52" spans="1:9" s="13" customFormat="1" ht="25.5" customHeight="1">
      <c r="A52" s="10"/>
      <c r="B52" s="10">
        <v>0</v>
      </c>
      <c r="C52" s="10"/>
      <c r="D52" s="21" t="s">
        <v>41</v>
      </c>
      <c r="E52" s="10">
        <v>6000</v>
      </c>
      <c r="F52" s="12"/>
      <c r="I52" s="25"/>
    </row>
    <row r="53" spans="1:9" s="13" customFormat="1" ht="25.5" customHeight="1">
      <c r="A53" s="10"/>
      <c r="B53" s="10">
        <v>0</v>
      </c>
      <c r="C53" s="10"/>
      <c r="D53" s="21" t="s">
        <v>28</v>
      </c>
      <c r="E53" s="10">
        <v>12000</v>
      </c>
      <c r="F53" s="12"/>
      <c r="I53" s="25"/>
    </row>
    <row r="54" spans="1:9" ht="25.5" customHeight="1">
      <c r="A54" s="2"/>
      <c r="B54" s="2">
        <v>0</v>
      </c>
      <c r="C54" s="2">
        <v>15000</v>
      </c>
      <c r="D54" s="20" t="s">
        <v>29</v>
      </c>
      <c r="E54" s="9">
        <f>SUM(E50:E53)</f>
        <v>40000</v>
      </c>
      <c r="F54" s="12" t="s">
        <v>79</v>
      </c>
    </row>
    <row r="55" spans="1:9" ht="25.5" customHeight="1">
      <c r="A55" s="3"/>
      <c r="B55" s="3">
        <f>SUM(B46:B54)</f>
        <v>86250</v>
      </c>
      <c r="C55" s="3">
        <f>SUM(C46:C54)</f>
        <v>86250</v>
      </c>
      <c r="D55" s="19" t="s">
        <v>1</v>
      </c>
    </row>
    <row r="56" spans="1:9" ht="25.5" customHeight="1">
      <c r="A56" s="375" t="s">
        <v>4</v>
      </c>
      <c r="B56" s="375"/>
      <c r="C56" s="375"/>
      <c r="D56" s="18">
        <f>D44+B55-C55</f>
        <v>0</v>
      </c>
    </row>
    <row r="57" spans="1:9" ht="25.5" customHeight="1">
      <c r="A57" s="376" t="s">
        <v>6</v>
      </c>
      <c r="B57" s="377" t="s">
        <v>30</v>
      </c>
      <c r="C57" s="377"/>
      <c r="D57" s="377"/>
    </row>
    <row r="58" spans="1:9" ht="25.5" customHeight="1">
      <c r="A58" s="376"/>
      <c r="B58" s="378" t="s">
        <v>5</v>
      </c>
      <c r="C58" s="379"/>
      <c r="D58" s="18">
        <v>0</v>
      </c>
    </row>
    <row r="59" spans="1:9" ht="25.5" customHeight="1">
      <c r="A59" s="376"/>
      <c r="B59" s="8" t="s">
        <v>2</v>
      </c>
      <c r="C59" s="3" t="s">
        <v>3</v>
      </c>
      <c r="D59" s="19" t="s">
        <v>0</v>
      </c>
    </row>
    <row r="60" spans="1:9" ht="25.5" customHeight="1">
      <c r="A60" s="2"/>
      <c r="B60" s="2">
        <v>7000</v>
      </c>
      <c r="C60" s="2">
        <v>0</v>
      </c>
      <c r="D60" s="20" t="s">
        <v>31</v>
      </c>
      <c r="E60" s="389" t="s">
        <v>80</v>
      </c>
      <c r="F60" s="390"/>
      <c r="G60" s="390"/>
    </row>
    <row r="61" spans="1:9" ht="25.5" customHeight="1">
      <c r="A61" s="2"/>
      <c r="B61" s="2">
        <v>0</v>
      </c>
      <c r="C61" s="2">
        <v>2500</v>
      </c>
      <c r="D61" s="20" t="s">
        <v>32</v>
      </c>
    </row>
    <row r="62" spans="1:9" ht="25.5" customHeight="1">
      <c r="A62" s="2"/>
      <c r="B62" s="2">
        <v>0</v>
      </c>
      <c r="C62" s="2">
        <v>2000</v>
      </c>
      <c r="D62" s="20" t="s">
        <v>33</v>
      </c>
    </row>
    <row r="63" spans="1:9" s="13" customFormat="1" ht="25.5" customHeight="1">
      <c r="A63" s="10"/>
      <c r="B63" s="10">
        <v>0</v>
      </c>
      <c r="C63" s="10">
        <v>2500</v>
      </c>
      <c r="D63" s="21" t="s">
        <v>39</v>
      </c>
      <c r="E63" s="11"/>
      <c r="F63" s="12"/>
      <c r="I63" s="25"/>
    </row>
    <row r="64" spans="1:9" s="17" customFormat="1" ht="25.5" customHeight="1">
      <c r="A64" s="14"/>
      <c r="B64" s="14">
        <v>25000</v>
      </c>
      <c r="C64" s="14">
        <v>0</v>
      </c>
      <c r="D64" s="22" t="s">
        <v>60</v>
      </c>
      <c r="E64" s="15"/>
      <c r="F64" s="16"/>
      <c r="I64" s="26"/>
    </row>
    <row r="65" spans="1:9" ht="25.5" customHeight="1">
      <c r="A65" s="2"/>
      <c r="B65" s="2">
        <v>0</v>
      </c>
      <c r="C65" s="2">
        <v>25000</v>
      </c>
      <c r="D65" s="20" t="s">
        <v>34</v>
      </c>
    </row>
    <row r="66" spans="1:9" ht="25.5" customHeight="1">
      <c r="A66" s="3"/>
      <c r="B66" s="3">
        <f>SUM(B60:B65)</f>
        <v>32000</v>
      </c>
      <c r="C66" s="3">
        <f>SUM(C60:C65)</f>
        <v>32000</v>
      </c>
      <c r="D66" s="19" t="s">
        <v>1</v>
      </c>
    </row>
    <row r="67" spans="1:9" ht="25.5" customHeight="1">
      <c r="A67" s="375" t="s">
        <v>4</v>
      </c>
      <c r="B67" s="375"/>
      <c r="C67" s="375"/>
      <c r="D67" s="18">
        <f>D58+B66-C66</f>
        <v>0</v>
      </c>
      <c r="E67" s="11" t="s">
        <v>79</v>
      </c>
    </row>
    <row r="68" spans="1:9" ht="25.5" customHeight="1">
      <c r="A68" s="376" t="s">
        <v>6</v>
      </c>
      <c r="B68" s="377" t="s">
        <v>37</v>
      </c>
      <c r="C68" s="377"/>
      <c r="D68" s="377"/>
    </row>
    <row r="69" spans="1:9" ht="25.5" customHeight="1">
      <c r="A69" s="376"/>
      <c r="B69" s="378" t="s">
        <v>5</v>
      </c>
      <c r="C69" s="379"/>
      <c r="D69" s="18">
        <v>0</v>
      </c>
    </row>
    <row r="70" spans="1:9" ht="25.5" customHeight="1">
      <c r="A70" s="376"/>
      <c r="B70" s="8" t="s">
        <v>2</v>
      </c>
      <c r="C70" s="3" t="s">
        <v>3</v>
      </c>
      <c r="D70" s="19" t="s">
        <v>0</v>
      </c>
    </row>
    <row r="71" spans="1:9" s="17" customFormat="1" ht="22.5" customHeight="1">
      <c r="A71" s="14"/>
      <c r="B71" s="14">
        <v>575000</v>
      </c>
      <c r="C71" s="14">
        <v>0</v>
      </c>
      <c r="D71" s="22" t="s">
        <v>61</v>
      </c>
      <c r="E71" s="15"/>
      <c r="F71" s="16"/>
      <c r="I71" s="26"/>
    </row>
    <row r="72" spans="1:9" ht="22.5" customHeight="1">
      <c r="A72" s="2"/>
      <c r="B72" s="2">
        <v>0</v>
      </c>
      <c r="C72" s="2">
        <v>575000</v>
      </c>
      <c r="D72" s="20" t="s">
        <v>35</v>
      </c>
    </row>
    <row r="73" spans="1:9" s="17" customFormat="1" ht="22.5" customHeight="1">
      <c r="A73" s="14"/>
      <c r="B73" s="14">
        <v>25000</v>
      </c>
      <c r="C73" s="14">
        <v>0</v>
      </c>
      <c r="D73" s="22" t="s">
        <v>62</v>
      </c>
      <c r="E73" s="15"/>
      <c r="F73" s="16"/>
      <c r="I73" s="26"/>
    </row>
    <row r="74" spans="1:9" ht="22.5" customHeight="1">
      <c r="A74" s="2"/>
      <c r="B74" s="2">
        <v>0</v>
      </c>
      <c r="C74" s="2">
        <v>25000</v>
      </c>
      <c r="D74" s="20" t="s">
        <v>36</v>
      </c>
    </row>
    <row r="75" spans="1:9" ht="25.5" customHeight="1">
      <c r="A75" s="3"/>
      <c r="B75" s="3">
        <f>SUM(B71:B74)</f>
        <v>600000</v>
      </c>
      <c r="C75" s="3">
        <f>SUM(C71:C74)</f>
        <v>600000</v>
      </c>
      <c r="D75" s="19" t="s">
        <v>1</v>
      </c>
      <c r="E75" s="7" t="s">
        <v>79</v>
      </c>
    </row>
    <row r="76" spans="1:9" ht="25.5" customHeight="1">
      <c r="A76" s="375" t="s">
        <v>4</v>
      </c>
      <c r="B76" s="375"/>
      <c r="C76" s="375"/>
      <c r="D76" s="18">
        <f>D69+B75-C75</f>
        <v>0</v>
      </c>
    </row>
    <row r="77" spans="1:9" ht="25.5" customHeight="1">
      <c r="A77" s="376" t="s">
        <v>6</v>
      </c>
      <c r="B77" s="377" t="s">
        <v>64</v>
      </c>
      <c r="C77" s="377"/>
      <c r="D77" s="377"/>
    </row>
    <row r="78" spans="1:9" ht="25.5" customHeight="1">
      <c r="A78" s="376"/>
      <c r="B78" s="378" t="s">
        <v>5</v>
      </c>
      <c r="C78" s="379"/>
      <c r="D78" s="18">
        <v>0</v>
      </c>
    </row>
    <row r="79" spans="1:9" ht="35.1" customHeight="1">
      <c r="A79" s="376"/>
      <c r="B79" s="8" t="s">
        <v>2</v>
      </c>
      <c r="C79" s="3" t="s">
        <v>3</v>
      </c>
      <c r="D79" s="19" t="s">
        <v>0</v>
      </c>
    </row>
    <row r="80" spans="1:9" ht="19.5" customHeight="1">
      <c r="A80" s="2"/>
      <c r="B80" s="2">
        <v>5000</v>
      </c>
      <c r="C80" s="2">
        <v>0</v>
      </c>
      <c r="D80" s="20" t="s">
        <v>38</v>
      </c>
    </row>
    <row r="81" spans="1:9" ht="19.5" customHeight="1">
      <c r="A81" s="2"/>
      <c r="B81" s="2"/>
      <c r="C81" s="2">
        <v>5000</v>
      </c>
      <c r="D81" s="20" t="s">
        <v>47</v>
      </c>
    </row>
    <row r="82" spans="1:9" s="6" customFormat="1" ht="35.25" customHeight="1">
      <c r="A82" s="2"/>
      <c r="B82" s="2">
        <v>84000</v>
      </c>
      <c r="C82" s="2">
        <v>0</v>
      </c>
      <c r="D82" s="20" t="s">
        <v>52</v>
      </c>
      <c r="E82" s="7"/>
      <c r="H82" s="39"/>
      <c r="I82" s="27"/>
    </row>
    <row r="83" spans="1:9" s="6" customFormat="1" ht="25.5" customHeight="1">
      <c r="A83" s="2"/>
      <c r="B83" s="2">
        <v>0</v>
      </c>
      <c r="C83" s="2">
        <v>49000</v>
      </c>
      <c r="D83" s="21" t="s">
        <v>53</v>
      </c>
      <c r="E83" s="10">
        <v>700</v>
      </c>
      <c r="H83" s="39"/>
      <c r="I83" s="27"/>
    </row>
    <row r="84" spans="1:9" s="30" customFormat="1" ht="30" customHeight="1">
      <c r="A84" s="28"/>
      <c r="B84" s="28">
        <v>0</v>
      </c>
      <c r="C84" s="28">
        <v>35000</v>
      </c>
      <c r="D84" s="29" t="s">
        <v>54</v>
      </c>
      <c r="E84" s="28">
        <v>500</v>
      </c>
      <c r="H84" s="40"/>
      <c r="I84" s="31"/>
    </row>
    <row r="85" spans="1:9" ht="19.5" customHeight="1">
      <c r="A85" s="3"/>
      <c r="B85" s="3">
        <f>SUM(B80:B84)</f>
        <v>89000</v>
      </c>
      <c r="C85" s="3">
        <f>SUM(C80:C84)</f>
        <v>89000</v>
      </c>
      <c r="D85" s="19" t="s">
        <v>1</v>
      </c>
      <c r="E85" s="11" t="s">
        <v>79</v>
      </c>
    </row>
    <row r="86" spans="1:9" ht="19.5" customHeight="1">
      <c r="A86" s="375" t="s">
        <v>4</v>
      </c>
      <c r="B86" s="375"/>
      <c r="C86" s="375"/>
      <c r="D86" s="18">
        <f>D78+B85-C85</f>
        <v>0</v>
      </c>
    </row>
    <row r="87" spans="1:9" ht="25.5" customHeight="1">
      <c r="A87" s="376" t="s">
        <v>6</v>
      </c>
      <c r="B87" s="377" t="s">
        <v>74</v>
      </c>
      <c r="C87" s="377"/>
      <c r="D87" s="377"/>
      <c r="I87" s="1"/>
    </row>
    <row r="88" spans="1:9" ht="25.5" customHeight="1">
      <c r="A88" s="376"/>
      <c r="B88" s="378" t="s">
        <v>5</v>
      </c>
      <c r="C88" s="379"/>
      <c r="D88" s="3">
        <v>0</v>
      </c>
      <c r="I88" s="1"/>
    </row>
    <row r="89" spans="1:9" ht="35.1" customHeight="1">
      <c r="A89" s="376"/>
      <c r="B89" s="8" t="s">
        <v>2</v>
      </c>
      <c r="C89" s="3" t="s">
        <v>3</v>
      </c>
      <c r="D89" s="38" t="s">
        <v>0</v>
      </c>
      <c r="I89" s="1"/>
    </row>
    <row r="90" spans="1:9" s="6" customFormat="1" ht="23.25" customHeight="1">
      <c r="A90" s="14"/>
      <c r="B90" s="14">
        <v>50000</v>
      </c>
      <c r="C90" s="14">
        <v>0</v>
      </c>
      <c r="D90" s="22" t="s">
        <v>68</v>
      </c>
      <c r="E90" s="7"/>
    </row>
    <row r="91" spans="1:9" s="6" customFormat="1" ht="23.25" customHeight="1">
      <c r="A91" s="2"/>
      <c r="B91" s="2">
        <v>0</v>
      </c>
      <c r="C91" s="2">
        <v>50000</v>
      </c>
      <c r="D91" s="41" t="s">
        <v>69</v>
      </c>
      <c r="E91" s="9"/>
    </row>
    <row r="92" spans="1:9" s="6" customFormat="1" ht="23.25" customHeight="1">
      <c r="A92" s="14"/>
      <c r="B92" s="14">
        <v>100000</v>
      </c>
      <c r="C92" s="14">
        <v>0</v>
      </c>
      <c r="D92" s="22" t="s">
        <v>70</v>
      </c>
      <c r="E92" s="9"/>
    </row>
    <row r="93" spans="1:9" s="6" customFormat="1" ht="23.25" customHeight="1">
      <c r="A93" s="2"/>
      <c r="B93" s="2">
        <v>0</v>
      </c>
      <c r="C93" s="2">
        <v>100000</v>
      </c>
      <c r="D93" s="41" t="s">
        <v>71</v>
      </c>
      <c r="E93" s="9"/>
      <c r="F93" s="1"/>
      <c r="G93" s="1"/>
      <c r="H93" s="24"/>
    </row>
    <row r="94" spans="1:9" s="6" customFormat="1" ht="23.25" customHeight="1">
      <c r="A94" s="14"/>
      <c r="B94" s="14">
        <v>16000</v>
      </c>
      <c r="C94" s="14">
        <v>0</v>
      </c>
      <c r="D94" s="22" t="s">
        <v>72</v>
      </c>
      <c r="E94" s="9"/>
      <c r="F94" s="1"/>
    </row>
    <row r="95" spans="1:9" s="6" customFormat="1" ht="33.75" customHeight="1">
      <c r="A95" s="2"/>
      <c r="B95" s="2">
        <v>0</v>
      </c>
      <c r="C95" s="2">
        <v>16000</v>
      </c>
      <c r="D95" s="41" t="s">
        <v>73</v>
      </c>
      <c r="E95" s="7"/>
      <c r="F95" s="1"/>
    </row>
    <row r="96" spans="1:9" s="36" customFormat="1" ht="20.25" customHeight="1">
      <c r="A96" s="32"/>
      <c r="B96" s="32">
        <v>210000</v>
      </c>
      <c r="C96" s="32">
        <v>0</v>
      </c>
      <c r="D96" s="33" t="s">
        <v>65</v>
      </c>
      <c r="E96" s="34"/>
      <c r="F96" s="35"/>
    </row>
    <row r="97" spans="1:9" ht="19.5" customHeight="1">
      <c r="A97" s="2"/>
      <c r="B97" s="2">
        <v>0</v>
      </c>
      <c r="C97" s="2">
        <v>20000</v>
      </c>
      <c r="D97" s="41" t="s">
        <v>75</v>
      </c>
      <c r="I97" s="1"/>
    </row>
    <row r="98" spans="1:9" ht="35.25" customHeight="1">
      <c r="A98" s="2"/>
      <c r="B98" s="2">
        <v>0</v>
      </c>
      <c r="C98" s="2">
        <v>18000</v>
      </c>
      <c r="D98" s="41" t="s">
        <v>76</v>
      </c>
      <c r="I98" s="1"/>
    </row>
    <row r="99" spans="1:9" ht="18" customHeight="1">
      <c r="A99" s="2"/>
      <c r="B99" s="2">
        <v>0</v>
      </c>
      <c r="C99" s="2">
        <v>4020</v>
      </c>
      <c r="D99" s="41" t="s">
        <v>77</v>
      </c>
      <c r="E99" s="9"/>
      <c r="F99" s="9"/>
      <c r="G99" s="9"/>
      <c r="H99" s="9"/>
      <c r="I99" s="9"/>
    </row>
    <row r="100" spans="1:9" s="6" customFormat="1" ht="15" customHeight="1">
      <c r="A100" s="2"/>
      <c r="B100" s="2">
        <v>0</v>
      </c>
      <c r="C100" s="2">
        <v>32125</v>
      </c>
      <c r="D100" s="41" t="s">
        <v>66</v>
      </c>
      <c r="E100" s="9"/>
      <c r="F100" s="9"/>
      <c r="G100" s="9"/>
      <c r="H100" s="9"/>
      <c r="I100" s="9"/>
    </row>
    <row r="101" spans="1:9" s="6" customFormat="1" ht="22.5" customHeight="1">
      <c r="A101" s="2"/>
      <c r="B101" s="2">
        <v>0</v>
      </c>
      <c r="C101" s="2">
        <v>1200</v>
      </c>
      <c r="D101" s="42" t="s">
        <v>67</v>
      </c>
      <c r="E101" s="9"/>
      <c r="F101" s="9"/>
      <c r="G101" s="9"/>
      <c r="H101" s="9"/>
      <c r="I101" s="9"/>
    </row>
    <row r="102" spans="1:9" s="12" customFormat="1" ht="54" customHeight="1">
      <c r="A102" s="10"/>
      <c r="B102" s="10">
        <v>0</v>
      </c>
      <c r="C102" s="10">
        <v>8685</v>
      </c>
      <c r="D102" s="43" t="s">
        <v>78</v>
      </c>
      <c r="E102" s="9"/>
      <c r="F102" s="9"/>
      <c r="G102" s="9"/>
      <c r="H102" s="9"/>
      <c r="I102" s="9"/>
    </row>
    <row r="103" spans="1:9" s="6" customFormat="1" ht="33.75" customHeight="1">
      <c r="A103" s="2"/>
      <c r="B103" s="2"/>
      <c r="C103" s="2"/>
      <c r="D103" s="41"/>
      <c r="E103" s="9"/>
      <c r="F103" s="9"/>
      <c r="G103" s="9"/>
      <c r="H103" s="9"/>
      <c r="I103" s="9"/>
    </row>
    <row r="104" spans="1:9" ht="19.5" customHeight="1">
      <c r="A104" s="3"/>
      <c r="B104" s="3">
        <f>SUM(B90:B103)</f>
        <v>376000</v>
      </c>
      <c r="C104" s="3">
        <f>SUM(C90:C103)</f>
        <v>250030</v>
      </c>
      <c r="D104" s="38" t="s">
        <v>1</v>
      </c>
      <c r="E104" s="9"/>
      <c r="F104" s="9"/>
      <c r="G104" s="9"/>
      <c r="H104" s="9"/>
      <c r="I104" s="9"/>
    </row>
    <row r="105" spans="1:9" ht="19.5" customHeight="1" thickBot="1">
      <c r="A105" s="391" t="s">
        <v>4</v>
      </c>
      <c r="B105" s="391"/>
      <c r="C105" s="391"/>
      <c r="D105" s="51">
        <f>D88+B104-C104</f>
        <v>125970</v>
      </c>
      <c r="E105" s="61" t="s">
        <v>79</v>
      </c>
      <c r="F105" s="9"/>
      <c r="G105" s="9"/>
      <c r="H105" s="9"/>
      <c r="I105" s="9"/>
    </row>
    <row r="106" spans="1:9" s="58" customFormat="1" ht="35.1" customHeight="1" thickBot="1">
      <c r="A106" s="52"/>
      <c r="B106" s="53"/>
      <c r="C106" s="54"/>
      <c r="D106" s="55"/>
      <c r="E106" s="56"/>
      <c r="F106" s="57"/>
      <c r="I106" s="59"/>
    </row>
    <row r="108" spans="1:9" ht="35.1" customHeight="1">
      <c r="H108" s="45"/>
    </row>
    <row r="109" spans="1:9" ht="35.1" customHeight="1">
      <c r="H109" s="45"/>
    </row>
  </sheetData>
  <mergeCells count="34">
    <mergeCell ref="A87:A89"/>
    <mergeCell ref="B87:D87"/>
    <mergeCell ref="B88:C88"/>
    <mergeCell ref="A105:C105"/>
    <mergeCell ref="A76:C76"/>
    <mergeCell ref="A77:A79"/>
    <mergeCell ref="B77:D77"/>
    <mergeCell ref="B78:C78"/>
    <mergeCell ref="A86:C86"/>
    <mergeCell ref="B44:C44"/>
    <mergeCell ref="A68:A70"/>
    <mergeCell ref="B68:D68"/>
    <mergeCell ref="B69:C69"/>
    <mergeCell ref="A56:C56"/>
    <mergeCell ref="A57:A59"/>
    <mergeCell ref="B57:D57"/>
    <mergeCell ref="B58:C58"/>
    <mergeCell ref="A67:C67"/>
    <mergeCell ref="E60:G60"/>
    <mergeCell ref="A36:A38"/>
    <mergeCell ref="B36:D36"/>
    <mergeCell ref="B37:C37"/>
    <mergeCell ref="B1:D1"/>
    <mergeCell ref="A16:A18"/>
    <mergeCell ref="B16:D16"/>
    <mergeCell ref="B17:C17"/>
    <mergeCell ref="A35:C35"/>
    <mergeCell ref="A2:A4"/>
    <mergeCell ref="B2:D2"/>
    <mergeCell ref="B3:C3"/>
    <mergeCell ref="A15:C15"/>
    <mergeCell ref="A42:C42"/>
    <mergeCell ref="A43:A45"/>
    <mergeCell ref="B43:D43"/>
  </mergeCells>
  <printOptions horizontalCentered="1"/>
  <pageMargins left="0.15748031496063" right="0.39370078740157499" top="0.56000000000000005" bottom="0.196850393700787" header="0.43307086614173201" footer="0.196850393700787"/>
  <pageSetup paperSize="9" orientation="portrait" r:id="rId1"/>
  <rowBreaks count="3" manualBreakCount="3">
    <brk id="15" max="16383" man="1"/>
    <brk id="42" max="8" man="1"/>
    <brk id="76" max="8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197"/>
  <sheetViews>
    <sheetView rightToLeft="1" topLeftCell="A140" workbookViewId="0">
      <selection activeCell="D154" sqref="D154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85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387" t="s">
        <v>171</v>
      </c>
      <c r="C1" s="388"/>
      <c r="D1" s="388"/>
    </row>
    <row r="2" spans="1:9" ht="17.25">
      <c r="A2" s="376" t="s">
        <v>6</v>
      </c>
      <c r="B2" s="393">
        <v>41192</v>
      </c>
      <c r="C2" s="377"/>
      <c r="D2" s="377"/>
      <c r="I2" s="1"/>
    </row>
    <row r="3" spans="1:9" ht="17.25">
      <c r="A3" s="376"/>
      <c r="B3" s="378" t="s">
        <v>5</v>
      </c>
      <c r="C3" s="379"/>
      <c r="D3" s="3">
        <v>0</v>
      </c>
      <c r="I3" s="1"/>
    </row>
    <row r="4" spans="1:9" ht="17.25">
      <c r="A4" s="376"/>
      <c r="B4" s="8" t="s">
        <v>2</v>
      </c>
      <c r="C4" s="3" t="s">
        <v>3</v>
      </c>
      <c r="D4" s="84" t="s">
        <v>0</v>
      </c>
      <c r="I4" s="1"/>
    </row>
    <row r="5" spans="1:9" ht="17.25">
      <c r="A5" s="90"/>
      <c r="B5" s="2">
        <v>100000</v>
      </c>
      <c r="C5" s="2"/>
      <c r="D5" s="2" t="s">
        <v>231</v>
      </c>
      <c r="E5" s="86"/>
      <c r="I5" s="1"/>
    </row>
    <row r="6" spans="1:9" ht="17.25">
      <c r="A6" s="90"/>
      <c r="B6" s="2"/>
      <c r="C6" s="2">
        <v>100000</v>
      </c>
      <c r="D6" s="2" t="s">
        <v>232</v>
      </c>
      <c r="E6" s="86"/>
      <c r="I6" s="1"/>
    </row>
    <row r="7" spans="1:9" ht="17.25">
      <c r="A7" s="2"/>
      <c r="B7" s="2">
        <v>1200000</v>
      </c>
      <c r="C7" s="2"/>
      <c r="D7" s="2" t="s">
        <v>172</v>
      </c>
      <c r="I7" s="1"/>
    </row>
    <row r="8" spans="1:9" ht="17.25">
      <c r="A8" s="2"/>
      <c r="B8" s="2">
        <v>500000</v>
      </c>
      <c r="C8" s="2"/>
      <c r="D8" s="41" t="s">
        <v>173</v>
      </c>
      <c r="I8" s="1"/>
    </row>
    <row r="9" spans="1:9" ht="17.25">
      <c r="A9" s="2"/>
      <c r="B9" s="2">
        <v>50000</v>
      </c>
      <c r="C9" s="2"/>
      <c r="D9" s="41" t="s">
        <v>174</v>
      </c>
      <c r="I9" s="1"/>
    </row>
    <row r="10" spans="1:9" ht="17.25">
      <c r="A10" s="2"/>
      <c r="B10" s="2"/>
      <c r="C10" s="2">
        <v>150000</v>
      </c>
      <c r="D10" s="41" t="s">
        <v>175</v>
      </c>
      <c r="I10" s="1"/>
    </row>
    <row r="11" spans="1:9" ht="17.25">
      <c r="A11" s="2"/>
      <c r="B11" s="2"/>
      <c r="C11" s="2">
        <v>100000</v>
      </c>
      <c r="D11" s="41" t="s">
        <v>176</v>
      </c>
      <c r="I11" s="1"/>
    </row>
    <row r="12" spans="1:9" ht="17.25">
      <c r="A12" s="2"/>
      <c r="B12" s="2"/>
      <c r="C12" s="2">
        <v>42000</v>
      </c>
      <c r="D12" s="41" t="s">
        <v>187</v>
      </c>
      <c r="I12" s="1"/>
    </row>
    <row r="13" spans="1:9" ht="17.25">
      <c r="A13" s="2"/>
      <c r="B13" s="2"/>
      <c r="C13" s="2">
        <v>8000</v>
      </c>
      <c r="D13" s="41" t="s">
        <v>177</v>
      </c>
      <c r="I13" s="1"/>
    </row>
    <row r="14" spans="1:9" ht="17.25">
      <c r="A14" s="2"/>
      <c r="B14" s="2"/>
      <c r="C14" s="2">
        <v>1329000</v>
      </c>
      <c r="D14" s="41" t="s">
        <v>178</v>
      </c>
      <c r="I14" s="1"/>
    </row>
    <row r="15" spans="1:9" ht="17.25">
      <c r="A15" s="2"/>
      <c r="B15" s="2"/>
      <c r="C15" s="2">
        <v>14500</v>
      </c>
      <c r="D15" s="41" t="s">
        <v>179</v>
      </c>
      <c r="I15" s="1"/>
    </row>
    <row r="16" spans="1:9" ht="17.25">
      <c r="A16" s="2"/>
      <c r="B16" s="2"/>
      <c r="C16" s="2">
        <v>15500</v>
      </c>
      <c r="D16" s="41" t="s">
        <v>180</v>
      </c>
      <c r="I16" s="1"/>
    </row>
    <row r="17" spans="1:9" ht="17.25">
      <c r="A17" s="2"/>
      <c r="B17" s="2"/>
      <c r="C17" s="2">
        <v>25000</v>
      </c>
      <c r="D17" s="41" t="s">
        <v>181</v>
      </c>
      <c r="I17" s="1"/>
    </row>
    <row r="18" spans="1:9" ht="17.25">
      <c r="A18" s="2"/>
      <c r="B18" s="2"/>
      <c r="C18" s="2">
        <v>10000</v>
      </c>
      <c r="D18" s="41" t="s">
        <v>182</v>
      </c>
      <c r="I18" s="1"/>
    </row>
    <row r="19" spans="1:9" ht="17.25">
      <c r="A19" s="2"/>
      <c r="B19" s="2"/>
      <c r="C19" s="2">
        <v>25000</v>
      </c>
      <c r="D19" s="41" t="s">
        <v>183</v>
      </c>
      <c r="I19" s="1"/>
    </row>
    <row r="20" spans="1:9" ht="17.25">
      <c r="A20" s="2"/>
      <c r="B20" s="2"/>
      <c r="C20" s="2">
        <v>21000</v>
      </c>
      <c r="D20" s="41" t="s">
        <v>184</v>
      </c>
      <c r="I20" s="1"/>
    </row>
    <row r="21" spans="1:9" ht="17.25">
      <c r="A21" s="2"/>
      <c r="B21" s="2"/>
      <c r="C21" s="2">
        <v>5000</v>
      </c>
      <c r="D21" s="41" t="s">
        <v>185</v>
      </c>
      <c r="I21" s="1"/>
    </row>
    <row r="22" spans="1:9" ht="17.25">
      <c r="A22" s="2"/>
      <c r="B22" s="2"/>
      <c r="C22" s="2">
        <v>5000</v>
      </c>
      <c r="D22" s="41" t="s">
        <v>186</v>
      </c>
      <c r="I22" s="1"/>
    </row>
    <row r="23" spans="1:9" ht="17.25">
      <c r="A23" s="10"/>
      <c r="B23" s="10">
        <v>0</v>
      </c>
      <c r="C23" s="10"/>
      <c r="D23" s="49"/>
      <c r="F23" s="48"/>
      <c r="I23" s="1"/>
    </row>
    <row r="24" spans="1:9" ht="17.25">
      <c r="A24" s="3"/>
      <c r="B24" s="3">
        <f>SUM(B7:B23)</f>
        <v>1750000</v>
      </c>
      <c r="C24" s="3">
        <f>SUM(C7:C23)</f>
        <v>1750000</v>
      </c>
      <c r="D24" s="84" t="s">
        <v>1</v>
      </c>
      <c r="E24" s="9"/>
      <c r="F24" s="9"/>
      <c r="G24" s="9"/>
      <c r="H24" s="9"/>
      <c r="I24" s="9"/>
    </row>
    <row r="25" spans="1:9" ht="17.25">
      <c r="A25" s="375" t="s">
        <v>4</v>
      </c>
      <c r="B25" s="375"/>
      <c r="C25" s="375"/>
      <c r="D25" s="3">
        <f>D3+B24-C24</f>
        <v>0</v>
      </c>
      <c r="E25" s="9"/>
      <c r="F25" s="9"/>
      <c r="G25" s="9"/>
      <c r="H25" s="9"/>
      <c r="I25" s="9"/>
    </row>
    <row r="26" spans="1:9" ht="17.25">
      <c r="A26" s="376" t="s">
        <v>6</v>
      </c>
      <c r="B26" s="393">
        <v>41193</v>
      </c>
      <c r="C26" s="377"/>
      <c r="D26" s="377"/>
      <c r="I26" s="1"/>
    </row>
    <row r="27" spans="1:9" ht="17.25">
      <c r="A27" s="376"/>
      <c r="B27" s="378" t="s">
        <v>5</v>
      </c>
      <c r="C27" s="379"/>
      <c r="D27" s="3">
        <f>D25</f>
        <v>0</v>
      </c>
      <c r="I27" s="1"/>
    </row>
    <row r="28" spans="1:9" ht="17.25">
      <c r="A28" s="376"/>
      <c r="B28" s="8" t="s">
        <v>2</v>
      </c>
      <c r="C28" s="3" t="s">
        <v>3</v>
      </c>
      <c r="D28" s="84" t="s">
        <v>0</v>
      </c>
      <c r="I28" s="1"/>
    </row>
    <row r="29" spans="1:9" s="6" customFormat="1" ht="17.25">
      <c r="A29" s="2"/>
      <c r="B29" s="2">
        <v>550000</v>
      </c>
      <c r="C29" s="2"/>
      <c r="D29" s="20" t="s">
        <v>188</v>
      </c>
      <c r="E29" s="9"/>
      <c r="F29" s="1"/>
    </row>
    <row r="30" spans="1:9" s="6" customFormat="1" ht="17.25">
      <c r="A30" s="2"/>
      <c r="B30" s="2"/>
      <c r="C30" s="2">
        <v>50000</v>
      </c>
      <c r="D30" s="20" t="s">
        <v>189</v>
      </c>
      <c r="E30" s="9"/>
      <c r="F30" s="1"/>
    </row>
    <row r="31" spans="1:9" s="6" customFormat="1" ht="17.25">
      <c r="A31" s="2"/>
      <c r="B31" s="2"/>
      <c r="C31" s="2">
        <v>100000</v>
      </c>
      <c r="D31" s="20" t="s">
        <v>190</v>
      </c>
      <c r="E31" s="9"/>
      <c r="F31" s="1"/>
    </row>
    <row r="32" spans="1:9" s="6" customFormat="1" ht="17.25">
      <c r="A32" s="2"/>
      <c r="B32" s="2"/>
      <c r="C32" s="2">
        <v>400000</v>
      </c>
      <c r="D32" s="20" t="s">
        <v>191</v>
      </c>
      <c r="E32" s="9"/>
      <c r="F32" s="1"/>
    </row>
    <row r="33" spans="1:9" ht="17.25">
      <c r="A33" s="3"/>
      <c r="B33" s="3">
        <f>SUM(B29:B32)</f>
        <v>550000</v>
      </c>
      <c r="C33" s="3">
        <f>SUM(C29:C32)</f>
        <v>550000</v>
      </c>
      <c r="D33" s="84" t="s">
        <v>1</v>
      </c>
      <c r="E33" s="9"/>
      <c r="F33" s="9"/>
      <c r="G33" s="9"/>
      <c r="H33" s="9"/>
      <c r="I33" s="9"/>
    </row>
    <row r="34" spans="1:9" ht="17.25">
      <c r="A34" s="375" t="s">
        <v>88</v>
      </c>
      <c r="B34" s="375"/>
      <c r="C34" s="375"/>
      <c r="D34" s="3">
        <f>D27+B33-C33</f>
        <v>0</v>
      </c>
      <c r="E34" s="9"/>
      <c r="F34" s="9"/>
      <c r="G34" s="9"/>
      <c r="H34" s="9"/>
      <c r="I34" s="9"/>
    </row>
    <row r="35" spans="1:9" ht="17.25">
      <c r="A35" s="376" t="s">
        <v>6</v>
      </c>
      <c r="B35" s="393">
        <v>41194</v>
      </c>
      <c r="C35" s="377"/>
      <c r="D35" s="377"/>
      <c r="I35" s="1"/>
    </row>
    <row r="36" spans="1:9" ht="17.25">
      <c r="A36" s="376"/>
      <c r="B36" s="378" t="s">
        <v>5</v>
      </c>
      <c r="C36" s="379"/>
      <c r="D36" s="3">
        <f>D34</f>
        <v>0</v>
      </c>
      <c r="I36" s="1"/>
    </row>
    <row r="37" spans="1:9" ht="17.25">
      <c r="A37" s="376"/>
      <c r="B37" s="8" t="s">
        <v>2</v>
      </c>
      <c r="C37" s="3" t="s">
        <v>3</v>
      </c>
      <c r="D37" s="84" t="s">
        <v>0</v>
      </c>
      <c r="I37" s="1"/>
    </row>
    <row r="38" spans="1:9" ht="17.25">
      <c r="A38" s="2"/>
      <c r="B38" s="2">
        <v>350000</v>
      </c>
      <c r="C38" s="2"/>
      <c r="D38" s="41" t="s">
        <v>192</v>
      </c>
      <c r="E38" s="9"/>
      <c r="F38" s="9"/>
      <c r="G38" s="9"/>
      <c r="H38" s="9"/>
      <c r="I38" s="9"/>
    </row>
    <row r="39" spans="1:9" s="6" customFormat="1" ht="17.25">
      <c r="A39" s="2"/>
      <c r="B39" s="2"/>
      <c r="C39" s="2">
        <v>1050</v>
      </c>
      <c r="D39" s="20" t="s">
        <v>195</v>
      </c>
      <c r="E39" s="87"/>
      <c r="F39" s="88"/>
    </row>
    <row r="40" spans="1:9" s="88" customFormat="1" ht="17.25">
      <c r="A40" s="2"/>
      <c r="B40" s="2"/>
      <c r="C40" s="2">
        <v>140000</v>
      </c>
      <c r="D40" s="41" t="s">
        <v>193</v>
      </c>
      <c r="E40" s="87"/>
      <c r="F40" s="87"/>
      <c r="G40" s="87"/>
      <c r="H40" s="87"/>
      <c r="I40" s="87"/>
    </row>
    <row r="41" spans="1:9" s="88" customFormat="1" ht="17.25">
      <c r="A41" s="2"/>
      <c r="B41" s="2"/>
      <c r="C41" s="2">
        <v>175000</v>
      </c>
      <c r="D41" s="41" t="s">
        <v>196</v>
      </c>
      <c r="E41" s="87"/>
      <c r="F41" s="87"/>
      <c r="G41" s="87"/>
      <c r="H41" s="87"/>
      <c r="I41" s="87"/>
    </row>
    <row r="42" spans="1:9" s="88" customFormat="1" ht="17.25">
      <c r="A42" s="2"/>
      <c r="B42" s="2"/>
      <c r="C42" s="2">
        <v>24200</v>
      </c>
      <c r="D42" s="41" t="s">
        <v>197</v>
      </c>
      <c r="E42" s="87"/>
      <c r="F42" s="87"/>
      <c r="G42" s="87"/>
      <c r="H42" s="87"/>
      <c r="I42" s="87"/>
    </row>
    <row r="43" spans="1:9" s="88" customFormat="1" ht="17.25">
      <c r="A43" s="2"/>
      <c r="B43" s="2"/>
      <c r="C43" s="2">
        <v>200</v>
      </c>
      <c r="D43" s="41" t="s">
        <v>198</v>
      </c>
      <c r="E43" s="87"/>
      <c r="F43" s="87"/>
      <c r="G43" s="87"/>
      <c r="H43" s="87"/>
      <c r="I43" s="87"/>
    </row>
    <row r="44" spans="1:9" s="88" customFormat="1" ht="17.25">
      <c r="A44" s="2"/>
      <c r="B44" s="2"/>
      <c r="C44" s="2">
        <v>9550</v>
      </c>
      <c r="D44" s="41" t="s">
        <v>194</v>
      </c>
      <c r="E44" s="87"/>
      <c r="F44" s="87"/>
      <c r="G44" s="87"/>
      <c r="H44" s="87"/>
      <c r="I44" s="87"/>
    </row>
    <row r="45" spans="1:9" ht="17.25">
      <c r="A45" s="3"/>
      <c r="B45" s="3">
        <f>SUM(B38:B44)</f>
        <v>350000</v>
      </c>
      <c r="C45" s="3">
        <f>SUM(C38:C44)</f>
        <v>350000</v>
      </c>
      <c r="D45" s="84" t="s">
        <v>1</v>
      </c>
      <c r="E45" s="9"/>
      <c r="F45" s="9"/>
      <c r="G45" s="9"/>
      <c r="H45" s="9"/>
      <c r="I45" s="9"/>
    </row>
    <row r="46" spans="1:9" ht="17.25">
      <c r="A46" s="375" t="s">
        <v>4</v>
      </c>
      <c r="B46" s="375"/>
      <c r="C46" s="375"/>
      <c r="D46" s="3">
        <f>D36+B45-C45</f>
        <v>0</v>
      </c>
      <c r="E46" s="9"/>
      <c r="F46" s="9"/>
      <c r="G46" s="9"/>
      <c r="H46" s="9"/>
      <c r="I46" s="9"/>
    </row>
    <row r="47" spans="1:9" ht="17.25">
      <c r="A47" s="376" t="s">
        <v>6</v>
      </c>
      <c r="B47" s="393">
        <v>41195</v>
      </c>
      <c r="C47" s="377"/>
      <c r="D47" s="377"/>
      <c r="I47" s="1"/>
    </row>
    <row r="48" spans="1:9" ht="17.25">
      <c r="A48" s="376"/>
      <c r="B48" s="378" t="s">
        <v>5</v>
      </c>
      <c r="C48" s="379"/>
      <c r="D48" s="3">
        <f>D46</f>
        <v>0</v>
      </c>
      <c r="I48" s="1"/>
    </row>
    <row r="49" spans="1:9" ht="17.25">
      <c r="A49" s="376"/>
      <c r="B49" s="8" t="s">
        <v>2</v>
      </c>
      <c r="C49" s="3" t="s">
        <v>3</v>
      </c>
      <c r="D49" s="84" t="s">
        <v>0</v>
      </c>
      <c r="I49" s="1"/>
    </row>
    <row r="50" spans="1:9" s="6" customFormat="1" ht="17.25">
      <c r="A50" s="14"/>
      <c r="B50" s="14">
        <v>975000</v>
      </c>
      <c r="C50" s="14"/>
      <c r="D50" s="22" t="s">
        <v>199</v>
      </c>
      <c r="E50" s="9"/>
      <c r="F50" s="1"/>
    </row>
    <row r="51" spans="1:9" s="6" customFormat="1" ht="17.25">
      <c r="A51" s="14"/>
      <c r="B51" s="14">
        <v>1</v>
      </c>
      <c r="C51" s="14"/>
      <c r="D51" s="22" t="s">
        <v>206</v>
      </c>
      <c r="E51" s="9"/>
      <c r="F51" s="1"/>
    </row>
    <row r="52" spans="1:9" ht="17.25">
      <c r="A52" s="2"/>
      <c r="B52" s="2"/>
      <c r="C52" s="2">
        <v>75000</v>
      </c>
      <c r="D52" s="41" t="s">
        <v>200</v>
      </c>
      <c r="E52" s="9"/>
      <c r="G52" s="9"/>
      <c r="H52" s="9"/>
      <c r="I52" s="9"/>
    </row>
    <row r="53" spans="1:9" ht="17.25">
      <c r="A53" s="2"/>
      <c r="B53" s="2"/>
      <c r="C53" s="10">
        <v>638501</v>
      </c>
      <c r="D53" s="41" t="s">
        <v>202</v>
      </c>
      <c r="E53" s="9"/>
      <c r="F53" s="9"/>
      <c r="G53" s="9"/>
      <c r="H53" s="9"/>
      <c r="I53" s="9"/>
    </row>
    <row r="54" spans="1:9" s="88" customFormat="1" ht="17.25">
      <c r="A54" s="2"/>
      <c r="B54" s="2"/>
      <c r="C54" s="10">
        <v>50000</v>
      </c>
      <c r="D54" s="41" t="s">
        <v>201</v>
      </c>
      <c r="E54" s="87"/>
      <c r="F54" s="87"/>
      <c r="G54" s="87"/>
      <c r="H54" s="87"/>
      <c r="I54" s="87"/>
    </row>
    <row r="55" spans="1:9" s="88" customFormat="1" ht="17.25">
      <c r="A55" s="2"/>
      <c r="B55" s="2"/>
      <c r="C55" s="10">
        <v>12500</v>
      </c>
      <c r="D55" s="41" t="s">
        <v>204</v>
      </c>
      <c r="E55" s="87"/>
      <c r="F55" s="87"/>
      <c r="G55" s="87"/>
      <c r="H55" s="87"/>
      <c r="I55" s="87"/>
    </row>
    <row r="56" spans="1:9" s="88" customFormat="1" ht="17.25">
      <c r="A56" s="2"/>
      <c r="B56" s="2"/>
      <c r="C56" s="10">
        <v>3000</v>
      </c>
      <c r="D56" s="41" t="s">
        <v>205</v>
      </c>
      <c r="E56" s="87"/>
      <c r="F56" s="87"/>
      <c r="G56" s="87"/>
      <c r="H56" s="87"/>
      <c r="I56" s="87"/>
    </row>
    <row r="57" spans="1:9" ht="17.25">
      <c r="A57" s="2"/>
      <c r="B57" s="2"/>
      <c r="C57" s="10">
        <v>196000</v>
      </c>
      <c r="D57" s="41" t="s">
        <v>203</v>
      </c>
      <c r="E57" s="9"/>
      <c r="F57" s="9"/>
      <c r="G57" s="9"/>
      <c r="H57" s="9"/>
      <c r="I57" s="9"/>
    </row>
    <row r="58" spans="1:9" ht="17.25">
      <c r="A58" s="3"/>
      <c r="B58" s="3">
        <f>SUM(B50:B57)</f>
        <v>975001</v>
      </c>
      <c r="C58" s="3">
        <f>SUM(C50:C57)</f>
        <v>975001</v>
      </c>
      <c r="D58" s="100" t="s">
        <v>344</v>
      </c>
      <c r="E58" s="9"/>
      <c r="F58" s="9"/>
      <c r="G58" s="9"/>
      <c r="H58" s="9"/>
      <c r="I58" s="9"/>
    </row>
    <row r="59" spans="1:9" ht="17.25">
      <c r="A59" s="375" t="s">
        <v>4</v>
      </c>
      <c r="B59" s="375"/>
      <c r="C59" s="375"/>
      <c r="D59" s="3">
        <f>D48+B58-C58</f>
        <v>0</v>
      </c>
      <c r="E59" s="9"/>
      <c r="F59" s="9"/>
      <c r="G59" s="9"/>
      <c r="H59" s="9"/>
      <c r="I59" s="9"/>
    </row>
    <row r="60" spans="1:9" ht="17.25">
      <c r="A60" s="376" t="s">
        <v>6</v>
      </c>
      <c r="B60" s="393">
        <v>41204</v>
      </c>
      <c r="C60" s="377"/>
      <c r="D60" s="377"/>
      <c r="I60" s="1"/>
    </row>
    <row r="61" spans="1:9" ht="17.25">
      <c r="A61" s="376"/>
      <c r="B61" s="378" t="s">
        <v>5</v>
      </c>
      <c r="C61" s="379"/>
      <c r="D61" s="3">
        <f>D59</f>
        <v>0</v>
      </c>
      <c r="I61" s="1"/>
    </row>
    <row r="62" spans="1:9" ht="17.25">
      <c r="A62" s="376"/>
      <c r="B62" s="8" t="s">
        <v>2</v>
      </c>
      <c r="C62" s="3" t="s">
        <v>3</v>
      </c>
      <c r="D62" s="84" t="s">
        <v>0</v>
      </c>
      <c r="I62" s="1"/>
    </row>
    <row r="63" spans="1:9" s="6" customFormat="1" ht="17.25">
      <c r="A63" s="2"/>
      <c r="B63" s="2">
        <v>400000</v>
      </c>
      <c r="C63" s="2"/>
      <c r="D63" s="20" t="s">
        <v>208</v>
      </c>
      <c r="E63" s="9"/>
      <c r="F63" s="1"/>
    </row>
    <row r="64" spans="1:9" s="6" customFormat="1" ht="17.25">
      <c r="A64" s="2"/>
      <c r="B64" s="2"/>
      <c r="C64" s="10">
        <v>57750</v>
      </c>
      <c r="D64" s="20" t="s">
        <v>209</v>
      </c>
      <c r="E64" s="9"/>
      <c r="F64" s="1"/>
    </row>
    <row r="65" spans="1:9" s="6" customFormat="1" ht="17.25">
      <c r="A65" s="2"/>
      <c r="B65" s="2"/>
      <c r="C65" s="2">
        <v>6000</v>
      </c>
      <c r="D65" s="20" t="s">
        <v>210</v>
      </c>
      <c r="E65" s="9"/>
      <c r="F65" s="1"/>
    </row>
    <row r="66" spans="1:9" s="6" customFormat="1" ht="17.25">
      <c r="A66" s="2"/>
      <c r="B66" s="2"/>
      <c r="C66" s="10">
        <v>9500</v>
      </c>
      <c r="D66" s="20" t="s">
        <v>211</v>
      </c>
      <c r="E66" s="9"/>
      <c r="F66" s="1"/>
    </row>
    <row r="67" spans="1:9" ht="17.25">
      <c r="A67" s="3"/>
      <c r="B67" s="3">
        <f>SUM(B63:B66)</f>
        <v>400000</v>
      </c>
      <c r="C67" s="3">
        <f>SUM(C63:C66)</f>
        <v>73250</v>
      </c>
      <c r="D67" s="84" t="s">
        <v>1</v>
      </c>
      <c r="E67" s="9"/>
      <c r="F67" s="9"/>
      <c r="G67" s="9"/>
      <c r="H67" s="9"/>
      <c r="I67" s="9"/>
    </row>
    <row r="68" spans="1:9" ht="17.25">
      <c r="A68" s="375" t="s">
        <v>4</v>
      </c>
      <c r="B68" s="375"/>
      <c r="C68" s="375"/>
      <c r="D68" s="3">
        <f>D61+B67-C67</f>
        <v>326750</v>
      </c>
      <c r="E68" s="9"/>
      <c r="F68" s="9"/>
      <c r="G68" s="9"/>
      <c r="H68" s="9"/>
      <c r="I68" s="9"/>
    </row>
    <row r="69" spans="1:9" ht="17.25">
      <c r="A69" s="376" t="s">
        <v>6</v>
      </c>
      <c r="B69" s="393">
        <v>41206</v>
      </c>
      <c r="C69" s="377"/>
      <c r="D69" s="377"/>
      <c r="I69" s="1"/>
    </row>
    <row r="70" spans="1:9" ht="17.25">
      <c r="A70" s="376"/>
      <c r="B70" s="378" t="s">
        <v>5</v>
      </c>
      <c r="C70" s="379"/>
      <c r="D70" s="3">
        <f>D68</f>
        <v>326750</v>
      </c>
      <c r="I70" s="1"/>
    </row>
    <row r="71" spans="1:9" ht="17.25">
      <c r="A71" s="376"/>
      <c r="B71" s="8" t="s">
        <v>2</v>
      </c>
      <c r="C71" s="3" t="s">
        <v>3</v>
      </c>
      <c r="D71" s="84" t="s">
        <v>0</v>
      </c>
      <c r="I71" s="1"/>
    </row>
    <row r="72" spans="1:9" s="6" customFormat="1" ht="17.25">
      <c r="A72" s="2"/>
      <c r="B72" s="2">
        <v>1627000</v>
      </c>
      <c r="C72" s="2"/>
      <c r="D72" s="20" t="s">
        <v>212</v>
      </c>
      <c r="E72" s="9"/>
      <c r="F72" s="1"/>
    </row>
    <row r="73" spans="1:9" ht="17.25">
      <c r="A73" s="2"/>
      <c r="B73" s="2">
        <v>300000</v>
      </c>
      <c r="C73" s="2"/>
      <c r="D73" s="41" t="s">
        <v>208</v>
      </c>
      <c r="E73" s="9"/>
      <c r="F73" s="1"/>
      <c r="G73" s="9"/>
      <c r="H73" s="9"/>
      <c r="I73" s="9"/>
    </row>
    <row r="74" spans="1:9" ht="17.25">
      <c r="A74" s="2"/>
      <c r="B74" s="2"/>
      <c r="C74" s="10">
        <v>900</v>
      </c>
      <c r="D74" s="41" t="s">
        <v>213</v>
      </c>
      <c r="E74" s="9"/>
      <c r="F74" s="1"/>
      <c r="G74" s="9"/>
      <c r="H74" s="9"/>
      <c r="I74" s="9"/>
    </row>
    <row r="75" spans="1:9" ht="17.25">
      <c r="A75" s="2"/>
      <c r="B75" s="2"/>
      <c r="C75" s="10">
        <v>700</v>
      </c>
      <c r="D75" s="41" t="s">
        <v>214</v>
      </c>
      <c r="E75" s="9"/>
      <c r="F75" s="1"/>
      <c r="G75" s="9"/>
      <c r="H75" s="9"/>
      <c r="I75" s="9"/>
    </row>
    <row r="76" spans="1:9" ht="17.25">
      <c r="A76" s="2"/>
      <c r="B76" s="2"/>
      <c r="C76" s="2">
        <v>4500</v>
      </c>
      <c r="D76" s="41" t="s">
        <v>210</v>
      </c>
      <c r="E76" s="9"/>
      <c r="F76" s="1"/>
      <c r="G76" s="9"/>
      <c r="H76" s="9"/>
      <c r="I76" s="9"/>
    </row>
    <row r="77" spans="1:9" ht="17.25">
      <c r="A77" s="2"/>
      <c r="B77" s="2"/>
      <c r="C77" s="10">
        <v>785000</v>
      </c>
      <c r="D77" s="41" t="s">
        <v>215</v>
      </c>
      <c r="E77" s="9"/>
      <c r="F77" s="1"/>
      <c r="G77" s="9"/>
      <c r="H77" s="9"/>
      <c r="I77" s="9"/>
    </row>
    <row r="78" spans="1:9" ht="17.25">
      <c r="A78" s="2"/>
      <c r="B78" s="2"/>
      <c r="C78" s="10">
        <v>453900</v>
      </c>
      <c r="D78" s="41" t="s">
        <v>216</v>
      </c>
      <c r="E78" s="9"/>
      <c r="F78" s="1"/>
      <c r="G78" s="9"/>
      <c r="H78" s="9"/>
      <c r="I78" s="9"/>
    </row>
    <row r="79" spans="1:9" ht="17.25">
      <c r="A79" s="2"/>
      <c r="B79" s="2"/>
      <c r="C79" s="2">
        <v>35000</v>
      </c>
      <c r="D79" s="41" t="s">
        <v>217</v>
      </c>
      <c r="E79" s="9"/>
      <c r="F79" s="1"/>
      <c r="G79" s="9"/>
      <c r="H79" s="9"/>
      <c r="I79" s="9"/>
    </row>
    <row r="80" spans="1:9" ht="17.25">
      <c r="A80" s="2"/>
      <c r="B80" s="2"/>
      <c r="C80" s="10">
        <v>47436</v>
      </c>
      <c r="D80" s="41" t="s">
        <v>218</v>
      </c>
      <c r="E80" s="9"/>
      <c r="F80" s="1"/>
      <c r="G80" s="9"/>
      <c r="H80" s="9"/>
      <c r="I80" s="9"/>
    </row>
    <row r="81" spans="1:9" ht="17.25">
      <c r="A81" s="2"/>
      <c r="B81" s="2"/>
      <c r="C81" s="10">
        <v>497264</v>
      </c>
      <c r="D81" s="41" t="s">
        <v>219</v>
      </c>
      <c r="E81" s="9"/>
      <c r="F81" s="1"/>
      <c r="G81" s="9"/>
      <c r="H81" s="9"/>
      <c r="I81" s="9"/>
    </row>
    <row r="82" spans="1:9" ht="25.5">
      <c r="A82" s="2"/>
      <c r="B82" s="2"/>
      <c r="C82" s="10">
        <v>211300</v>
      </c>
      <c r="D82" s="41" t="s">
        <v>220</v>
      </c>
      <c r="E82" s="9"/>
      <c r="F82" s="1"/>
      <c r="G82" s="9"/>
      <c r="H82" s="9"/>
      <c r="I82" s="9"/>
    </row>
    <row r="83" spans="1:9" ht="17.25">
      <c r="A83" s="2"/>
      <c r="B83" s="2"/>
      <c r="C83" s="10">
        <v>100000</v>
      </c>
      <c r="D83" s="41" t="s">
        <v>221</v>
      </c>
      <c r="E83" s="9"/>
      <c r="F83" s="1"/>
      <c r="G83" s="9"/>
      <c r="H83" s="9"/>
      <c r="I83" s="9"/>
    </row>
    <row r="84" spans="1:9" ht="17.25">
      <c r="A84" s="2"/>
      <c r="B84" s="2"/>
      <c r="C84" s="10">
        <v>50000</v>
      </c>
      <c r="D84" s="41" t="s">
        <v>222</v>
      </c>
      <c r="E84" s="9"/>
      <c r="F84" s="1"/>
      <c r="G84" s="9"/>
      <c r="H84" s="9"/>
      <c r="I84" s="9"/>
    </row>
    <row r="85" spans="1:9" ht="17.25">
      <c r="A85" s="2"/>
      <c r="B85" s="2"/>
      <c r="C85" s="10">
        <v>13500</v>
      </c>
      <c r="D85" s="41" t="s">
        <v>225</v>
      </c>
      <c r="E85" s="9"/>
      <c r="F85" s="1"/>
      <c r="G85" s="9"/>
      <c r="H85" s="9"/>
      <c r="I85" s="9"/>
    </row>
    <row r="86" spans="1:9" ht="17.25">
      <c r="A86" s="2"/>
      <c r="B86" s="2"/>
      <c r="C86" s="10">
        <v>500</v>
      </c>
      <c r="D86" s="41" t="s">
        <v>224</v>
      </c>
      <c r="E86" s="9"/>
      <c r="F86" s="1"/>
      <c r="G86" s="9"/>
      <c r="H86" s="9"/>
      <c r="I86" s="9"/>
    </row>
    <row r="87" spans="1:9" ht="17.25">
      <c r="A87" s="2"/>
      <c r="B87" s="2"/>
      <c r="C87" s="10">
        <v>15000</v>
      </c>
      <c r="D87" s="41" t="s">
        <v>223</v>
      </c>
      <c r="E87" s="9"/>
      <c r="F87" s="1"/>
      <c r="G87" s="9"/>
      <c r="H87" s="9"/>
      <c r="I87" s="9"/>
    </row>
    <row r="88" spans="1:9" ht="17.25">
      <c r="A88" s="3"/>
      <c r="B88" s="3">
        <f>SUM(B72:B87)</f>
        <v>1927000</v>
      </c>
      <c r="C88" s="3">
        <f>SUM(C72:C87)</f>
        <v>2215000</v>
      </c>
      <c r="D88" s="84" t="s">
        <v>1</v>
      </c>
      <c r="E88" s="9"/>
      <c r="F88" s="9"/>
      <c r="G88" s="9"/>
      <c r="H88" s="9"/>
      <c r="I88" s="9"/>
    </row>
    <row r="89" spans="1:9" ht="17.25">
      <c r="A89" s="375" t="s">
        <v>4</v>
      </c>
      <c r="B89" s="375"/>
      <c r="C89" s="375"/>
      <c r="D89" s="3">
        <f>D70+B88-C88</f>
        <v>38750</v>
      </c>
      <c r="E89" s="9"/>
      <c r="F89" s="9"/>
      <c r="G89" s="9"/>
      <c r="H89" s="9"/>
      <c r="I89" s="9"/>
    </row>
    <row r="90" spans="1:9" ht="17.25">
      <c r="A90" s="376" t="s">
        <v>6</v>
      </c>
      <c r="B90" s="393">
        <v>41207</v>
      </c>
      <c r="C90" s="377"/>
      <c r="D90" s="377"/>
      <c r="I90" s="1"/>
    </row>
    <row r="91" spans="1:9" ht="17.25">
      <c r="A91" s="376"/>
      <c r="B91" s="378" t="s">
        <v>5</v>
      </c>
      <c r="C91" s="379"/>
      <c r="D91" s="3">
        <f>D89</f>
        <v>38750</v>
      </c>
      <c r="I91" s="1"/>
    </row>
    <row r="92" spans="1:9" ht="17.25">
      <c r="A92" s="376"/>
      <c r="B92" s="8" t="s">
        <v>2</v>
      </c>
      <c r="C92" s="3" t="s">
        <v>3</v>
      </c>
      <c r="D92" s="84" t="s">
        <v>0</v>
      </c>
      <c r="I92" s="1"/>
    </row>
    <row r="93" spans="1:9" ht="17.25">
      <c r="A93" s="90"/>
      <c r="B93" s="20">
        <v>325000</v>
      </c>
      <c r="C93" s="20"/>
      <c r="D93" s="20" t="s">
        <v>249</v>
      </c>
      <c r="E93" s="92"/>
      <c r="I93" s="1"/>
    </row>
    <row r="94" spans="1:9" s="6" customFormat="1" ht="17.25">
      <c r="A94" s="2"/>
      <c r="B94" s="2"/>
      <c r="C94" s="10">
        <v>50000</v>
      </c>
      <c r="D94" s="20" t="s">
        <v>226</v>
      </c>
      <c r="E94" s="9"/>
      <c r="F94" s="1"/>
    </row>
    <row r="95" spans="1:9" ht="17.25">
      <c r="A95" s="2"/>
      <c r="B95" s="2"/>
      <c r="C95" s="10">
        <v>34000</v>
      </c>
      <c r="D95" s="41" t="s">
        <v>227</v>
      </c>
      <c r="E95" s="9"/>
      <c r="F95" s="1"/>
      <c r="G95" s="9"/>
      <c r="H95" s="9"/>
      <c r="I95" s="9"/>
    </row>
    <row r="96" spans="1:9" s="6" customFormat="1" ht="17.25">
      <c r="A96" s="2"/>
      <c r="B96" s="2"/>
      <c r="C96" s="10">
        <v>50000</v>
      </c>
      <c r="D96" s="20" t="s">
        <v>228</v>
      </c>
      <c r="E96" s="9"/>
      <c r="F96" s="1"/>
    </row>
    <row r="97" spans="1:9" ht="17.25">
      <c r="A97" s="2"/>
      <c r="B97" s="2"/>
      <c r="C97" s="10">
        <v>100000</v>
      </c>
      <c r="D97" s="41" t="s">
        <v>229</v>
      </c>
      <c r="E97" s="9"/>
      <c r="F97" s="1"/>
      <c r="G97" s="9"/>
      <c r="H97" s="9"/>
      <c r="I97" s="9"/>
    </row>
    <row r="98" spans="1:9" ht="17.25">
      <c r="A98" s="2"/>
      <c r="B98" s="2"/>
      <c r="C98" s="10">
        <v>50000</v>
      </c>
      <c r="D98" s="20" t="s">
        <v>230</v>
      </c>
    </row>
    <row r="99" spans="1:9" ht="17.25">
      <c r="A99" s="2"/>
      <c r="B99" s="2"/>
      <c r="C99" s="2">
        <v>4750</v>
      </c>
      <c r="D99" s="20" t="s">
        <v>261</v>
      </c>
      <c r="E99" s="94"/>
    </row>
    <row r="100" spans="1:9" ht="17.25">
      <c r="A100" s="2"/>
      <c r="B100" s="2"/>
      <c r="C100" s="10">
        <v>75000</v>
      </c>
      <c r="D100" s="41" t="s">
        <v>262</v>
      </c>
    </row>
    <row r="101" spans="1:9" ht="17.25">
      <c r="A101" s="3"/>
      <c r="B101" s="3">
        <f>SUM(B93:B100)</f>
        <v>325000</v>
      </c>
      <c r="C101" s="3">
        <f>SUM(C94:C100)</f>
        <v>363750</v>
      </c>
      <c r="D101" s="89" t="s">
        <v>1</v>
      </c>
      <c r="E101" s="9"/>
      <c r="F101" s="9"/>
      <c r="G101" s="9"/>
      <c r="H101" s="9"/>
      <c r="I101" s="9"/>
    </row>
    <row r="102" spans="1:9" ht="17.25">
      <c r="A102" s="392" t="s">
        <v>4</v>
      </c>
      <c r="B102" s="378"/>
      <c r="C102" s="379"/>
      <c r="D102" s="3">
        <f>D91+B101-C101</f>
        <v>0</v>
      </c>
      <c r="E102" s="9"/>
      <c r="F102" s="9"/>
      <c r="G102" s="9"/>
      <c r="H102" s="9"/>
      <c r="I102" s="9"/>
    </row>
    <row r="103" spans="1:9" ht="17.25" customHeight="1">
      <c r="A103" s="394" t="s">
        <v>6</v>
      </c>
      <c r="B103" s="397">
        <v>41220</v>
      </c>
      <c r="C103" s="393"/>
      <c r="D103" s="393"/>
    </row>
    <row r="104" spans="1:9" ht="17.25">
      <c r="A104" s="395"/>
      <c r="B104" s="392" t="s">
        <v>5</v>
      </c>
      <c r="C104" s="379"/>
      <c r="D104" s="3">
        <f>D102</f>
        <v>0</v>
      </c>
    </row>
    <row r="105" spans="1:9" ht="17.25">
      <c r="A105" s="396"/>
      <c r="B105" s="8" t="s">
        <v>2</v>
      </c>
      <c r="C105" s="3" t="s">
        <v>3</v>
      </c>
      <c r="D105" s="89" t="s">
        <v>0</v>
      </c>
    </row>
    <row r="106" spans="1:9" ht="17.25">
      <c r="A106" s="41"/>
      <c r="B106" s="41">
        <v>52500</v>
      </c>
      <c r="C106" s="41"/>
      <c r="D106" s="41" t="s">
        <v>233</v>
      </c>
      <c r="E106" s="91"/>
    </row>
    <row r="107" spans="1:9" ht="25.5">
      <c r="A107" s="41"/>
      <c r="B107" s="41"/>
      <c r="C107" s="41">
        <v>1350</v>
      </c>
      <c r="D107" s="41" t="s">
        <v>234</v>
      </c>
      <c r="E107" s="91"/>
    </row>
    <row r="108" spans="1:9" ht="17.25">
      <c r="A108" s="41"/>
      <c r="B108" s="41"/>
      <c r="C108" s="41">
        <v>1800</v>
      </c>
      <c r="D108" s="41" t="s">
        <v>235</v>
      </c>
      <c r="E108" s="91"/>
    </row>
    <row r="109" spans="1:9" ht="17.25">
      <c r="A109" s="41"/>
      <c r="B109" s="41"/>
      <c r="C109" s="41">
        <v>400</v>
      </c>
      <c r="D109" s="41" t="s">
        <v>236</v>
      </c>
      <c r="E109" s="91"/>
    </row>
    <row r="110" spans="1:9" ht="17.25">
      <c r="A110" s="41"/>
      <c r="B110" s="41"/>
      <c r="C110" s="41">
        <v>8000</v>
      </c>
      <c r="D110" s="41" t="s">
        <v>237</v>
      </c>
      <c r="E110" s="91"/>
    </row>
    <row r="111" spans="1:9" ht="17.25">
      <c r="A111" s="41"/>
      <c r="B111" s="41"/>
      <c r="C111" s="41">
        <v>7450</v>
      </c>
      <c r="D111" s="41" t="s">
        <v>238</v>
      </c>
      <c r="E111" s="91"/>
    </row>
    <row r="112" spans="1:9" ht="17.25">
      <c r="A112" s="41"/>
      <c r="B112" s="41"/>
      <c r="C112" s="41">
        <v>16000</v>
      </c>
      <c r="D112" s="41" t="s">
        <v>239</v>
      </c>
      <c r="E112" s="91"/>
    </row>
    <row r="113" spans="1:6" ht="17.25">
      <c r="A113" s="41"/>
      <c r="B113" s="41"/>
      <c r="C113" s="41">
        <v>1500</v>
      </c>
      <c r="D113" s="41" t="s">
        <v>240</v>
      </c>
      <c r="E113" s="91"/>
    </row>
    <row r="114" spans="1:6" ht="17.25">
      <c r="A114" s="41"/>
      <c r="B114" s="41"/>
      <c r="C114" s="41">
        <v>16000</v>
      </c>
      <c r="D114" s="41" t="s">
        <v>241</v>
      </c>
      <c r="E114" s="91"/>
    </row>
    <row r="115" spans="1:6" ht="17.25">
      <c r="A115" s="41"/>
      <c r="B115" s="41">
        <v>25000</v>
      </c>
      <c r="C115" s="41"/>
      <c r="D115" s="41" t="s">
        <v>231</v>
      </c>
      <c r="E115" s="91"/>
    </row>
    <row r="116" spans="1:6" ht="17.25">
      <c r="A116" s="41"/>
      <c r="B116" s="41"/>
      <c r="C116" s="41">
        <v>25000</v>
      </c>
      <c r="D116" s="41" t="s">
        <v>242</v>
      </c>
    </row>
    <row r="117" spans="1:6" ht="17.25">
      <c r="A117" s="3"/>
      <c r="B117" s="3">
        <f>SUM(B106:B116)</f>
        <v>77500</v>
      </c>
      <c r="C117" s="3">
        <f>SUM(C107:C116)</f>
        <v>77500</v>
      </c>
      <c r="D117" s="84" t="s">
        <v>1</v>
      </c>
    </row>
    <row r="118" spans="1:6" ht="17.25">
      <c r="A118" s="375" t="s">
        <v>4</v>
      </c>
      <c r="B118" s="375"/>
      <c r="C118" s="375"/>
      <c r="D118" s="3">
        <f>D104+B117-C117</f>
        <v>0</v>
      </c>
    </row>
    <row r="119" spans="1:6" ht="17.25">
      <c r="A119" s="376" t="s">
        <v>6</v>
      </c>
      <c r="B119" s="393">
        <v>41223</v>
      </c>
      <c r="C119" s="377"/>
      <c r="D119" s="377"/>
    </row>
    <row r="120" spans="1:6" ht="17.25">
      <c r="A120" s="376"/>
      <c r="B120" s="378" t="s">
        <v>5</v>
      </c>
      <c r="C120" s="379"/>
      <c r="D120" s="3">
        <f>D118</f>
        <v>0</v>
      </c>
    </row>
    <row r="121" spans="1:6" ht="17.25">
      <c r="A121" s="376"/>
      <c r="B121" s="8" t="s">
        <v>2</v>
      </c>
      <c r="C121" s="3" t="s">
        <v>3</v>
      </c>
      <c r="D121" s="84" t="s">
        <v>0</v>
      </c>
    </row>
    <row r="122" spans="1:6" ht="17.25">
      <c r="A122" s="2"/>
      <c r="B122" s="2">
        <v>200000</v>
      </c>
      <c r="C122" s="2"/>
      <c r="D122" s="20" t="s">
        <v>243</v>
      </c>
      <c r="E122" s="9"/>
      <c r="F122" s="9"/>
    </row>
    <row r="123" spans="1:6" ht="17.25">
      <c r="A123" s="2"/>
      <c r="B123" s="2"/>
      <c r="C123" s="2">
        <v>200000</v>
      </c>
      <c r="D123" s="41" t="s">
        <v>246</v>
      </c>
      <c r="E123" s="9"/>
      <c r="F123" s="9"/>
    </row>
    <row r="124" spans="1:6" ht="17.25">
      <c r="A124" s="2"/>
      <c r="B124" s="2">
        <v>16500</v>
      </c>
      <c r="C124" s="2"/>
      <c r="D124" s="20" t="s">
        <v>243</v>
      </c>
      <c r="E124" s="9"/>
      <c r="F124" s="9"/>
    </row>
    <row r="125" spans="1:6" ht="17.25">
      <c r="A125" s="2"/>
      <c r="B125" s="2"/>
      <c r="C125" s="2">
        <v>15680</v>
      </c>
      <c r="D125" s="20" t="s">
        <v>244</v>
      </c>
      <c r="E125" s="9"/>
      <c r="F125" s="9"/>
    </row>
    <row r="126" spans="1:6" ht="17.25">
      <c r="A126" s="2"/>
      <c r="B126" s="2"/>
      <c r="C126" s="2">
        <v>820</v>
      </c>
      <c r="D126" s="41" t="s">
        <v>245</v>
      </c>
      <c r="E126" s="9"/>
      <c r="F126" s="9"/>
    </row>
    <row r="127" spans="1:6" ht="17.25">
      <c r="A127" s="3"/>
      <c r="B127" s="3">
        <f>SUM(B122:B126)</f>
        <v>216500</v>
      </c>
      <c r="C127" s="3">
        <f>SUM(C122:C126)</f>
        <v>216500</v>
      </c>
      <c r="D127" s="84" t="s">
        <v>1</v>
      </c>
      <c r="E127" s="9"/>
      <c r="F127" s="9"/>
    </row>
    <row r="128" spans="1:6" ht="17.25">
      <c r="A128" s="375" t="s">
        <v>4</v>
      </c>
      <c r="B128" s="375"/>
      <c r="C128" s="375"/>
      <c r="D128" s="3">
        <f>D120+B127-C127</f>
        <v>0</v>
      </c>
      <c r="E128" s="9"/>
      <c r="F128" s="9"/>
    </row>
    <row r="129" spans="1:9" ht="17.25">
      <c r="A129" s="376" t="s">
        <v>6</v>
      </c>
      <c r="B129" s="393">
        <v>41226</v>
      </c>
      <c r="C129" s="377"/>
      <c r="D129" s="377"/>
      <c r="E129" s="9"/>
      <c r="F129" s="9"/>
    </row>
    <row r="130" spans="1:9" ht="17.25">
      <c r="A130" s="376"/>
      <c r="B130" s="378" t="s">
        <v>5</v>
      </c>
      <c r="C130" s="379"/>
      <c r="D130" s="3">
        <f>D128</f>
        <v>0</v>
      </c>
    </row>
    <row r="131" spans="1:9" ht="17.25">
      <c r="A131" s="376"/>
      <c r="B131" s="8" t="s">
        <v>2</v>
      </c>
      <c r="C131" s="3" t="s">
        <v>3</v>
      </c>
      <c r="D131" s="84" t="s">
        <v>0</v>
      </c>
    </row>
    <row r="132" spans="1:9" ht="17.25">
      <c r="A132" s="2"/>
      <c r="B132" s="2">
        <v>480000</v>
      </c>
      <c r="C132" s="2"/>
      <c r="D132" s="41" t="s">
        <v>265</v>
      </c>
    </row>
    <row r="133" spans="1:9" s="88" customFormat="1" ht="17.25">
      <c r="A133" s="2"/>
      <c r="B133" s="2"/>
      <c r="C133" s="2">
        <v>184000</v>
      </c>
      <c r="D133" s="41" t="s">
        <v>248</v>
      </c>
      <c r="E133" s="91"/>
      <c r="F133" s="6"/>
      <c r="I133" s="93"/>
    </row>
    <row r="134" spans="1:9" s="88" customFormat="1" ht="17.25">
      <c r="A134" s="2"/>
      <c r="B134" s="2"/>
      <c r="C134" s="2">
        <v>96000</v>
      </c>
      <c r="D134" s="41" t="s">
        <v>263</v>
      </c>
      <c r="E134" s="91"/>
      <c r="F134" s="6"/>
      <c r="I134" s="93"/>
    </row>
    <row r="135" spans="1:9" s="88" customFormat="1" ht="17.25">
      <c r="A135" s="2"/>
      <c r="B135" s="2"/>
      <c r="C135" s="2">
        <v>82800</v>
      </c>
      <c r="D135" s="41" t="s">
        <v>264</v>
      </c>
      <c r="E135" s="91"/>
      <c r="F135" s="6"/>
      <c r="I135" s="93"/>
    </row>
    <row r="136" spans="1:9" s="88" customFormat="1" ht="17.25">
      <c r="A136" s="3"/>
      <c r="B136" s="3">
        <f>SUM(B132:B135)</f>
        <v>480000</v>
      </c>
      <c r="C136" s="3">
        <f>SUM(C132:C135)</f>
        <v>362800</v>
      </c>
      <c r="D136" s="84" t="s">
        <v>1</v>
      </c>
      <c r="E136" s="93"/>
    </row>
    <row r="137" spans="1:9" s="88" customFormat="1" ht="17.25">
      <c r="A137" s="375" t="s">
        <v>4</v>
      </c>
      <c r="B137" s="375"/>
      <c r="C137" s="375"/>
      <c r="D137" s="3">
        <f>D130+B136-C136</f>
        <v>117200</v>
      </c>
      <c r="E137" s="93"/>
    </row>
    <row r="138" spans="1:9" ht="17.25">
      <c r="A138" s="376" t="s">
        <v>6</v>
      </c>
      <c r="B138" s="393">
        <v>41227</v>
      </c>
      <c r="C138" s="377"/>
      <c r="D138" s="377"/>
      <c r="E138" s="24"/>
      <c r="F138" s="1"/>
      <c r="I138" s="1"/>
    </row>
    <row r="139" spans="1:9" ht="17.25">
      <c r="A139" s="376"/>
      <c r="B139" s="378" t="s">
        <v>5</v>
      </c>
      <c r="C139" s="379"/>
      <c r="D139" s="3">
        <f>D137</f>
        <v>117200</v>
      </c>
      <c r="E139" s="24"/>
      <c r="F139" s="1"/>
      <c r="I139" s="1"/>
    </row>
    <row r="140" spans="1:9" ht="17.25">
      <c r="A140" s="376"/>
      <c r="B140" s="8" t="s">
        <v>2</v>
      </c>
      <c r="C140" s="3" t="s">
        <v>3</v>
      </c>
      <c r="D140" s="84" t="s">
        <v>0</v>
      </c>
    </row>
    <row r="141" spans="1:9" s="88" customFormat="1" ht="17.25">
      <c r="A141" s="41"/>
      <c r="B141" s="41">
        <v>150000</v>
      </c>
      <c r="C141" s="41"/>
      <c r="D141" s="41" t="s">
        <v>250</v>
      </c>
      <c r="E141" s="91"/>
      <c r="F141" s="6"/>
      <c r="I141" s="93"/>
    </row>
    <row r="142" spans="1:9" s="88" customFormat="1" ht="17.25">
      <c r="A142" s="41"/>
      <c r="B142" s="41"/>
      <c r="C142" s="41">
        <v>50000</v>
      </c>
      <c r="D142" s="41" t="s">
        <v>251</v>
      </c>
      <c r="E142" s="91"/>
      <c r="F142" s="6"/>
      <c r="I142" s="93"/>
    </row>
    <row r="143" spans="1:9" s="88" customFormat="1" ht="17.25">
      <c r="A143" s="41"/>
      <c r="B143" s="41"/>
      <c r="C143" s="41">
        <v>25000</v>
      </c>
      <c r="D143" s="41" t="s">
        <v>252</v>
      </c>
      <c r="E143" s="91"/>
      <c r="F143" s="6"/>
      <c r="I143" s="93"/>
    </row>
    <row r="144" spans="1:9" s="88" customFormat="1" ht="17.25">
      <c r="A144" s="41"/>
      <c r="B144" s="41"/>
      <c r="C144" s="41">
        <v>142200</v>
      </c>
      <c r="D144" s="41" t="s">
        <v>253</v>
      </c>
      <c r="E144" s="91"/>
      <c r="F144" s="6"/>
      <c r="I144" s="93"/>
    </row>
    <row r="145" spans="1:9" s="88" customFormat="1" ht="17.25">
      <c r="A145" s="2"/>
      <c r="B145" s="2"/>
      <c r="C145" s="2">
        <v>15000</v>
      </c>
      <c r="D145" s="41" t="s">
        <v>254</v>
      </c>
      <c r="E145" s="91"/>
      <c r="F145" s="6"/>
      <c r="I145" s="93"/>
    </row>
    <row r="146" spans="1:9" ht="17.25">
      <c r="A146" s="2"/>
      <c r="B146" s="2"/>
      <c r="C146" s="2">
        <v>30000</v>
      </c>
      <c r="D146" s="41" t="s">
        <v>255</v>
      </c>
      <c r="E146" s="9"/>
      <c r="F146" s="9"/>
    </row>
    <row r="147" spans="1:9" ht="17.25">
      <c r="A147" s="2"/>
      <c r="B147" s="2"/>
      <c r="C147" s="2">
        <v>5000</v>
      </c>
      <c r="D147" s="41" t="s">
        <v>256</v>
      </c>
      <c r="E147" s="9"/>
      <c r="F147" s="9"/>
    </row>
    <row r="148" spans="1:9" ht="17.25">
      <c r="A148" s="3"/>
      <c r="B148" s="3">
        <f>SUM(B141:B147)</f>
        <v>150000</v>
      </c>
      <c r="C148" s="3">
        <f>SUM(C142:C147)</f>
        <v>267200</v>
      </c>
      <c r="D148" s="84" t="s">
        <v>1</v>
      </c>
    </row>
    <row r="149" spans="1:9" ht="17.25">
      <c r="A149" s="375" t="s">
        <v>4</v>
      </c>
      <c r="B149" s="375"/>
      <c r="C149" s="375"/>
      <c r="D149" s="3">
        <f>D139+B148-C148</f>
        <v>0</v>
      </c>
    </row>
    <row r="150" spans="1:9" ht="17.25">
      <c r="A150" s="376" t="s">
        <v>6</v>
      </c>
      <c r="B150" s="393">
        <v>41232</v>
      </c>
      <c r="C150" s="377"/>
      <c r="D150" s="377"/>
    </row>
    <row r="151" spans="1:9" ht="17.25">
      <c r="A151" s="376"/>
      <c r="B151" s="378" t="s">
        <v>5</v>
      </c>
      <c r="C151" s="379"/>
      <c r="D151" s="3">
        <f>D149</f>
        <v>0</v>
      </c>
    </row>
    <row r="152" spans="1:9" ht="17.25">
      <c r="A152" s="376"/>
      <c r="B152" s="8" t="s">
        <v>2</v>
      </c>
      <c r="C152" s="3" t="s">
        <v>3</v>
      </c>
      <c r="D152" s="84" t="s">
        <v>0</v>
      </c>
    </row>
    <row r="153" spans="1:9" ht="17.25">
      <c r="A153" s="2"/>
      <c r="B153" s="2">
        <v>1000000</v>
      </c>
      <c r="C153" s="2"/>
      <c r="D153" s="20" t="s">
        <v>257</v>
      </c>
    </row>
    <row r="154" spans="1:9" ht="17.25">
      <c r="A154" s="2"/>
      <c r="B154" s="2"/>
      <c r="C154" s="2">
        <v>1000000</v>
      </c>
      <c r="D154" s="41" t="s">
        <v>258</v>
      </c>
      <c r="E154" s="9"/>
      <c r="F154" s="9"/>
    </row>
    <row r="155" spans="1:9" ht="17.25">
      <c r="A155" s="3"/>
      <c r="B155" s="3">
        <f>SUM(B153:B154)</f>
        <v>1000000</v>
      </c>
      <c r="C155" s="3">
        <f>SUM(C153:C154)</f>
        <v>1000000</v>
      </c>
      <c r="D155" s="84" t="s">
        <v>1</v>
      </c>
    </row>
    <row r="156" spans="1:9" ht="17.25">
      <c r="A156" s="375" t="s">
        <v>4</v>
      </c>
      <c r="B156" s="375"/>
      <c r="C156" s="375"/>
      <c r="D156" s="3">
        <f>D151+B155-C155</f>
        <v>0</v>
      </c>
    </row>
    <row r="157" spans="1:9" ht="17.25">
      <c r="A157" s="376" t="s">
        <v>6</v>
      </c>
      <c r="B157" s="393">
        <v>41233</v>
      </c>
      <c r="C157" s="377"/>
      <c r="D157" s="377"/>
    </row>
    <row r="158" spans="1:9" ht="17.25">
      <c r="A158" s="376"/>
      <c r="B158" s="378" t="s">
        <v>5</v>
      </c>
      <c r="C158" s="379"/>
      <c r="D158" s="3">
        <f>D156</f>
        <v>0</v>
      </c>
    </row>
    <row r="159" spans="1:9" ht="17.25">
      <c r="A159" s="376"/>
      <c r="B159" s="8" t="s">
        <v>2</v>
      </c>
      <c r="C159" s="3" t="s">
        <v>3</v>
      </c>
      <c r="D159" s="84" t="s">
        <v>0</v>
      </c>
    </row>
    <row r="160" spans="1:9" ht="17.25">
      <c r="A160" s="2"/>
      <c r="B160" s="2">
        <v>150000</v>
      </c>
      <c r="C160" s="2"/>
      <c r="D160" s="20" t="s">
        <v>259</v>
      </c>
    </row>
    <row r="161" spans="1:5" ht="17.25">
      <c r="A161" s="2"/>
      <c r="B161" s="2"/>
      <c r="C161" s="2">
        <v>13000</v>
      </c>
      <c r="D161" s="41" t="s">
        <v>266</v>
      </c>
    </row>
    <row r="162" spans="1:5" ht="17.25">
      <c r="A162" s="2"/>
      <c r="B162" s="2"/>
      <c r="C162" s="2">
        <v>19500</v>
      </c>
      <c r="D162" s="41" t="s">
        <v>267</v>
      </c>
    </row>
    <row r="163" spans="1:5" ht="17.25">
      <c r="A163" s="2"/>
      <c r="B163" s="2"/>
      <c r="C163" s="2">
        <v>65500</v>
      </c>
      <c r="D163" s="41" t="s">
        <v>270</v>
      </c>
    </row>
    <row r="164" spans="1:5" ht="17.25">
      <c r="A164" s="2"/>
      <c r="B164" s="2"/>
      <c r="C164" s="2">
        <v>15000</v>
      </c>
      <c r="D164" s="41" t="s">
        <v>187</v>
      </c>
    </row>
    <row r="165" spans="1:5" ht="17.25">
      <c r="A165" s="2"/>
      <c r="B165" s="2"/>
      <c r="C165" s="2">
        <v>10000</v>
      </c>
      <c r="D165" s="41" t="s">
        <v>268</v>
      </c>
      <c r="E165" s="96"/>
    </row>
    <row r="166" spans="1:5" ht="17.25">
      <c r="A166" s="2"/>
      <c r="B166" s="2"/>
      <c r="C166" s="2">
        <v>4000</v>
      </c>
      <c r="D166" s="41" t="s">
        <v>269</v>
      </c>
      <c r="E166" s="96"/>
    </row>
    <row r="167" spans="1:5" ht="17.25">
      <c r="A167" s="2"/>
      <c r="B167" s="2"/>
      <c r="C167" s="2">
        <v>23000</v>
      </c>
      <c r="D167" s="41" t="s">
        <v>210</v>
      </c>
      <c r="E167" s="96"/>
    </row>
    <row r="168" spans="1:5" ht="17.25">
      <c r="A168" s="3"/>
      <c r="B168" s="3">
        <f>SUM(B160:B167)</f>
        <v>150000</v>
      </c>
      <c r="C168" s="3">
        <f>SUM(C160:C167)</f>
        <v>150000</v>
      </c>
      <c r="D168" s="84" t="s">
        <v>1</v>
      </c>
      <c r="E168" s="83"/>
    </row>
    <row r="169" spans="1:5" ht="17.25">
      <c r="A169" s="375" t="s">
        <v>4</v>
      </c>
      <c r="B169" s="375"/>
      <c r="C169" s="375"/>
      <c r="D169" s="3">
        <f>D158+B168-C168</f>
        <v>0</v>
      </c>
    </row>
    <row r="170" spans="1:5" ht="17.25">
      <c r="A170" s="376" t="s">
        <v>6</v>
      </c>
      <c r="B170" s="377" t="s">
        <v>284</v>
      </c>
      <c r="C170" s="377"/>
      <c r="D170" s="377"/>
    </row>
    <row r="171" spans="1:5" ht="17.25">
      <c r="A171" s="376"/>
      <c r="B171" s="378" t="s">
        <v>5</v>
      </c>
      <c r="C171" s="379"/>
      <c r="D171" s="3">
        <f>D169</f>
        <v>0</v>
      </c>
    </row>
    <row r="172" spans="1:5" ht="17.25">
      <c r="A172" s="376"/>
      <c r="B172" s="8" t="s">
        <v>2</v>
      </c>
      <c r="C172" s="3" t="s">
        <v>3</v>
      </c>
      <c r="D172" s="84" t="s">
        <v>0</v>
      </c>
    </row>
    <row r="173" spans="1:5" ht="17.25">
      <c r="A173" s="2"/>
      <c r="B173" s="2">
        <v>441750</v>
      </c>
      <c r="C173" s="2"/>
      <c r="D173" s="20" t="s">
        <v>271</v>
      </c>
    </row>
    <row r="174" spans="1:5" ht="17.25">
      <c r="A174" s="2"/>
      <c r="B174" s="2"/>
      <c r="C174" s="2">
        <v>100000</v>
      </c>
      <c r="D174" s="41" t="s">
        <v>272</v>
      </c>
    </row>
    <row r="175" spans="1:5" ht="17.25">
      <c r="A175" s="2"/>
      <c r="B175" s="2"/>
      <c r="C175" s="2">
        <v>341750</v>
      </c>
      <c r="D175" s="41" t="s">
        <v>273</v>
      </c>
    </row>
    <row r="176" spans="1:5" ht="17.25">
      <c r="A176" s="3"/>
      <c r="B176" s="3">
        <f>SUM(B173:B175)</f>
        <v>441750</v>
      </c>
      <c r="C176" s="3">
        <f>SUM(C173:C175)</f>
        <v>441750</v>
      </c>
      <c r="D176" s="84" t="s">
        <v>1</v>
      </c>
    </row>
    <row r="177" spans="1:5" ht="17.25">
      <c r="A177" s="375" t="s">
        <v>4</v>
      </c>
      <c r="B177" s="375"/>
      <c r="C177" s="375"/>
      <c r="D177" s="3">
        <f>D171+B176-C176</f>
        <v>0</v>
      </c>
      <c r="E177" s="9"/>
    </row>
    <row r="178" spans="1:5" ht="17.25">
      <c r="A178" s="376" t="s">
        <v>6</v>
      </c>
      <c r="B178" s="377" t="s">
        <v>285</v>
      </c>
      <c r="C178" s="377"/>
      <c r="D178" s="377"/>
      <c r="E178" s="9"/>
    </row>
    <row r="179" spans="1:5" ht="17.25">
      <c r="A179" s="376"/>
      <c r="B179" s="378" t="s">
        <v>5</v>
      </c>
      <c r="C179" s="379"/>
      <c r="D179" s="3">
        <f>D177</f>
        <v>0</v>
      </c>
    </row>
    <row r="180" spans="1:5" ht="17.25">
      <c r="A180" s="376"/>
      <c r="B180" s="8" t="s">
        <v>2</v>
      </c>
      <c r="C180" s="3" t="s">
        <v>3</v>
      </c>
      <c r="D180" s="95" t="s">
        <v>0</v>
      </c>
    </row>
    <row r="181" spans="1:5" ht="17.25">
      <c r="A181" s="2"/>
      <c r="B181" s="2">
        <v>100000</v>
      </c>
      <c r="C181" s="2">
        <v>100000</v>
      </c>
      <c r="D181" s="20" t="s">
        <v>281</v>
      </c>
    </row>
    <row r="182" spans="1:5" ht="17.25">
      <c r="A182" s="2"/>
      <c r="B182" s="2">
        <v>35000</v>
      </c>
      <c r="C182" s="2"/>
      <c r="D182" s="41" t="s">
        <v>274</v>
      </c>
    </row>
    <row r="183" spans="1:5" ht="17.25">
      <c r="A183" s="2"/>
      <c r="B183" s="2"/>
      <c r="C183" s="2">
        <v>20000</v>
      </c>
      <c r="D183" s="41" t="s">
        <v>277</v>
      </c>
    </row>
    <row r="184" spans="1:5" ht="38.25">
      <c r="A184" s="2"/>
      <c r="B184" s="2"/>
      <c r="C184" s="2">
        <v>14050</v>
      </c>
      <c r="D184" s="41" t="s">
        <v>276</v>
      </c>
    </row>
    <row r="185" spans="1:5" ht="17.25">
      <c r="A185" s="2"/>
      <c r="B185" s="2"/>
      <c r="C185" s="2">
        <v>950</v>
      </c>
      <c r="D185" s="41" t="s">
        <v>275</v>
      </c>
    </row>
    <row r="186" spans="1:5" ht="17.25">
      <c r="A186" s="3"/>
      <c r="B186" s="3">
        <f>SUM(B181:B185)</f>
        <v>135000</v>
      </c>
      <c r="C186" s="3">
        <f>SUM(C181:C185)</f>
        <v>135000</v>
      </c>
      <c r="D186" s="95" t="s">
        <v>1</v>
      </c>
    </row>
    <row r="187" spans="1:5" ht="35.1" customHeight="1">
      <c r="A187" s="375" t="s">
        <v>4</v>
      </c>
      <c r="B187" s="375"/>
      <c r="C187" s="375"/>
      <c r="D187" s="3">
        <f>D179+B186-C186</f>
        <v>0</v>
      </c>
    </row>
    <row r="188" spans="1:5" ht="17.25">
      <c r="A188" s="376" t="s">
        <v>6</v>
      </c>
      <c r="B188" s="377" t="s">
        <v>286</v>
      </c>
      <c r="C188" s="377"/>
      <c r="D188" s="377"/>
    </row>
    <row r="189" spans="1:5" ht="17.25">
      <c r="A189" s="376"/>
      <c r="B189" s="378" t="s">
        <v>5</v>
      </c>
      <c r="C189" s="379"/>
      <c r="D189" s="3">
        <f>D187</f>
        <v>0</v>
      </c>
    </row>
    <row r="190" spans="1:5" ht="35.1" customHeight="1">
      <c r="A190" s="376"/>
      <c r="B190" s="8" t="s">
        <v>2</v>
      </c>
      <c r="C190" s="3" t="s">
        <v>3</v>
      </c>
      <c r="D190" s="97" t="s">
        <v>0</v>
      </c>
    </row>
    <row r="191" spans="1:5" ht="17.25">
      <c r="A191" s="2"/>
      <c r="B191" s="2">
        <v>21000</v>
      </c>
      <c r="C191" s="2"/>
      <c r="D191" s="20" t="s">
        <v>259</v>
      </c>
    </row>
    <row r="192" spans="1:5" ht="17.25">
      <c r="A192" s="2"/>
      <c r="B192" s="2"/>
      <c r="C192" s="2">
        <v>21000</v>
      </c>
      <c r="D192" s="41" t="s">
        <v>278</v>
      </c>
    </row>
    <row r="193" spans="1:4" ht="17.25">
      <c r="A193" s="2"/>
      <c r="B193" s="2">
        <v>265000</v>
      </c>
      <c r="C193" s="2"/>
      <c r="D193" s="41" t="s">
        <v>279</v>
      </c>
    </row>
    <row r="194" spans="1:4" ht="17.25">
      <c r="A194" s="2"/>
      <c r="B194" s="2"/>
      <c r="C194" s="2">
        <v>235000</v>
      </c>
      <c r="D194" s="41" t="s">
        <v>280</v>
      </c>
    </row>
    <row r="195" spans="1:4" ht="17.25">
      <c r="A195" s="2"/>
      <c r="B195" s="2"/>
      <c r="C195" s="2">
        <v>30000</v>
      </c>
      <c r="D195" s="41" t="s">
        <v>282</v>
      </c>
    </row>
    <row r="196" spans="1:4" ht="35.1" customHeight="1">
      <c r="A196" s="3"/>
      <c r="B196" s="3">
        <f>SUM(B191:B195)</f>
        <v>286000</v>
      </c>
      <c r="C196" s="3">
        <f>SUM(C191:C195)</f>
        <v>286000</v>
      </c>
      <c r="D196" s="97" t="s">
        <v>1</v>
      </c>
    </row>
    <row r="197" spans="1:4" ht="35.1" customHeight="1">
      <c r="A197" s="375" t="s">
        <v>4</v>
      </c>
      <c r="B197" s="375"/>
      <c r="C197" s="375"/>
      <c r="D197" s="3">
        <f>D189+B196-C196</f>
        <v>0</v>
      </c>
    </row>
  </sheetData>
  <mergeCells count="65">
    <mergeCell ref="A178:A180"/>
    <mergeCell ref="B178:D178"/>
    <mergeCell ref="B179:C179"/>
    <mergeCell ref="A187:C187"/>
    <mergeCell ref="A177:C177"/>
    <mergeCell ref="A170:A172"/>
    <mergeCell ref="B170:D170"/>
    <mergeCell ref="B171:C171"/>
    <mergeCell ref="A150:A152"/>
    <mergeCell ref="B150:D150"/>
    <mergeCell ref="B151:C151"/>
    <mergeCell ref="A156:C156"/>
    <mergeCell ref="A157:A159"/>
    <mergeCell ref="B157:D157"/>
    <mergeCell ref="B158:C158"/>
    <mergeCell ref="A169:C169"/>
    <mergeCell ref="A137:C137"/>
    <mergeCell ref="A138:A140"/>
    <mergeCell ref="B138:D138"/>
    <mergeCell ref="B139:C139"/>
    <mergeCell ref="A118:C118"/>
    <mergeCell ref="A119:A121"/>
    <mergeCell ref="B119:D119"/>
    <mergeCell ref="B120:C120"/>
    <mergeCell ref="A128:C128"/>
    <mergeCell ref="A89:C89"/>
    <mergeCell ref="A90:A92"/>
    <mergeCell ref="B90:D90"/>
    <mergeCell ref="B91:C91"/>
    <mergeCell ref="A129:A131"/>
    <mergeCell ref="B129:D129"/>
    <mergeCell ref="B130:C130"/>
    <mergeCell ref="B61:C61"/>
    <mergeCell ref="A68:C68"/>
    <mergeCell ref="A69:A71"/>
    <mergeCell ref="B69:D69"/>
    <mergeCell ref="B70:C70"/>
    <mergeCell ref="A26:A28"/>
    <mergeCell ref="B26:D26"/>
    <mergeCell ref="B27:C27"/>
    <mergeCell ref="A34:C34"/>
    <mergeCell ref="A35:A37"/>
    <mergeCell ref="B35:D35"/>
    <mergeCell ref="B36:C36"/>
    <mergeCell ref="B1:D1"/>
    <mergeCell ref="A2:A4"/>
    <mergeCell ref="B2:D2"/>
    <mergeCell ref="B3:C3"/>
    <mergeCell ref="A25:C25"/>
    <mergeCell ref="A46:C46"/>
    <mergeCell ref="A188:A190"/>
    <mergeCell ref="B188:D188"/>
    <mergeCell ref="B189:C189"/>
    <mergeCell ref="A197:C197"/>
    <mergeCell ref="A102:C102"/>
    <mergeCell ref="A47:A49"/>
    <mergeCell ref="B47:D47"/>
    <mergeCell ref="B48:C48"/>
    <mergeCell ref="A149:C149"/>
    <mergeCell ref="A103:A105"/>
    <mergeCell ref="B103:D103"/>
    <mergeCell ref="B104:C104"/>
    <mergeCell ref="A59:C59"/>
    <mergeCell ref="A60:A62"/>
    <mergeCell ref="B60:D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"/>
  <sheetViews>
    <sheetView rightToLeft="1" topLeftCell="A22" workbookViewId="0">
      <selection activeCell="D32" sqref="D32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99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387" t="s">
        <v>290</v>
      </c>
      <c r="C1" s="388"/>
      <c r="D1" s="388"/>
    </row>
    <row r="2" spans="1:9" ht="17.25">
      <c r="A2" s="376" t="s">
        <v>6</v>
      </c>
      <c r="B2" s="393">
        <v>41246</v>
      </c>
      <c r="C2" s="377"/>
      <c r="D2" s="377"/>
      <c r="I2" s="1"/>
    </row>
    <row r="3" spans="1:9" ht="17.25">
      <c r="A3" s="376"/>
      <c r="B3" s="378" t="s">
        <v>5</v>
      </c>
      <c r="C3" s="379"/>
      <c r="D3" s="3">
        <v>0</v>
      </c>
      <c r="I3" s="1"/>
    </row>
    <row r="4" spans="1:9" ht="17.25">
      <c r="A4" s="376"/>
      <c r="B4" s="8" t="s">
        <v>2</v>
      </c>
      <c r="C4" s="3" t="s">
        <v>3</v>
      </c>
      <c r="D4" s="98" t="s">
        <v>0</v>
      </c>
      <c r="I4" s="1"/>
    </row>
    <row r="5" spans="1:9" ht="17.25">
      <c r="A5" s="90"/>
      <c r="B5" s="2">
        <v>45000</v>
      </c>
      <c r="C5" s="2"/>
      <c r="D5" s="2" t="s">
        <v>249</v>
      </c>
      <c r="I5" s="1"/>
    </row>
    <row r="6" spans="1:9" ht="17.25">
      <c r="A6" s="90"/>
      <c r="B6" s="2"/>
      <c r="C6" s="2">
        <v>45000</v>
      </c>
      <c r="D6" s="2" t="s">
        <v>292</v>
      </c>
      <c r="I6" s="1"/>
    </row>
    <row r="7" spans="1:9" ht="17.25">
      <c r="A7" s="3"/>
      <c r="B7" s="3">
        <f>SUM(B5:B6)</f>
        <v>45000</v>
      </c>
      <c r="C7" s="3">
        <f>SUM(C6)</f>
        <v>45000</v>
      </c>
      <c r="D7" s="98" t="s">
        <v>1</v>
      </c>
      <c r="E7" s="9"/>
      <c r="F7" s="9"/>
      <c r="G7" s="9"/>
      <c r="H7" s="9"/>
      <c r="I7" s="9"/>
    </row>
    <row r="8" spans="1:9" ht="17.25">
      <c r="A8" s="375" t="s">
        <v>4</v>
      </c>
      <c r="B8" s="375"/>
      <c r="C8" s="375"/>
      <c r="D8" s="3">
        <f>D3+B7-C7</f>
        <v>0</v>
      </c>
      <c r="E8" s="9"/>
      <c r="F8" s="9"/>
      <c r="G8" s="9"/>
      <c r="H8" s="9"/>
      <c r="I8" s="9"/>
    </row>
    <row r="9" spans="1:9" ht="17.25">
      <c r="A9" s="376" t="s">
        <v>6</v>
      </c>
      <c r="B9" s="393" t="s">
        <v>293</v>
      </c>
      <c r="C9" s="377"/>
      <c r="D9" s="377"/>
      <c r="I9" s="1"/>
    </row>
    <row r="10" spans="1:9" ht="17.25">
      <c r="A10" s="376"/>
      <c r="B10" s="378" t="s">
        <v>5</v>
      </c>
      <c r="C10" s="379"/>
      <c r="D10" s="3">
        <f>D8</f>
        <v>0</v>
      </c>
      <c r="I10" s="1"/>
    </row>
    <row r="11" spans="1:9" ht="17.25">
      <c r="A11" s="376"/>
      <c r="B11" s="8" t="s">
        <v>2</v>
      </c>
      <c r="C11" s="3" t="s">
        <v>3</v>
      </c>
      <c r="D11" s="98" t="s">
        <v>0</v>
      </c>
      <c r="I11" s="1"/>
    </row>
    <row r="12" spans="1:9" s="6" customFormat="1" ht="17.25">
      <c r="A12" s="2"/>
      <c r="B12" s="2">
        <v>327850</v>
      </c>
      <c r="C12" s="2"/>
      <c r="D12" s="20" t="s">
        <v>259</v>
      </c>
      <c r="E12" s="9"/>
      <c r="F12" s="1"/>
    </row>
    <row r="13" spans="1:9" s="6" customFormat="1" ht="17.25">
      <c r="A13" s="2"/>
      <c r="B13" s="2"/>
      <c r="C13" s="2">
        <v>77850</v>
      </c>
      <c r="D13" s="20" t="s">
        <v>294</v>
      </c>
      <c r="E13" s="9"/>
      <c r="F13" s="1"/>
    </row>
    <row r="14" spans="1:9" s="6" customFormat="1" ht="17.25">
      <c r="A14" s="2"/>
      <c r="B14" s="2"/>
      <c r="C14" s="2">
        <v>250000</v>
      </c>
      <c r="D14" s="20" t="s">
        <v>295</v>
      </c>
      <c r="E14" s="9"/>
      <c r="F14" s="1"/>
    </row>
    <row r="15" spans="1:9" s="6" customFormat="1" ht="17.25">
      <c r="A15" s="2"/>
      <c r="B15" s="2">
        <v>2165150</v>
      </c>
      <c r="C15" s="2"/>
      <c r="D15" s="20" t="s">
        <v>296</v>
      </c>
      <c r="E15" s="9"/>
      <c r="F15" s="1"/>
    </row>
    <row r="16" spans="1:9" s="6" customFormat="1" ht="17.25">
      <c r="A16" s="2"/>
      <c r="B16" s="2"/>
      <c r="C16" s="2">
        <v>18500</v>
      </c>
      <c r="D16" s="20" t="s">
        <v>297</v>
      </c>
      <c r="E16" s="9"/>
      <c r="F16" s="1"/>
    </row>
    <row r="17" spans="1:9" s="6" customFormat="1" ht="17.25">
      <c r="A17" s="2"/>
      <c r="B17" s="2"/>
      <c r="C17" s="2">
        <v>170000</v>
      </c>
      <c r="D17" s="20" t="s">
        <v>298</v>
      </c>
      <c r="E17" s="9"/>
      <c r="F17" s="1"/>
    </row>
    <row r="18" spans="1:9" ht="17.25">
      <c r="A18" s="2"/>
      <c r="B18" s="2"/>
      <c r="C18" s="2">
        <v>1300</v>
      </c>
      <c r="D18" s="20" t="s">
        <v>287</v>
      </c>
      <c r="E18" s="389"/>
      <c r="I18" s="1"/>
    </row>
    <row r="19" spans="1:9" ht="17.25">
      <c r="A19" s="2"/>
      <c r="B19" s="2"/>
      <c r="C19" s="2">
        <v>1000</v>
      </c>
      <c r="D19" s="41" t="s">
        <v>288</v>
      </c>
      <c r="E19" s="389"/>
      <c r="I19" s="1"/>
    </row>
    <row r="20" spans="1:9" ht="17.25">
      <c r="A20" s="2"/>
      <c r="B20" s="2"/>
      <c r="C20" s="2">
        <v>675</v>
      </c>
      <c r="D20" s="41" t="s">
        <v>289</v>
      </c>
      <c r="E20" s="389"/>
      <c r="I20" s="1"/>
    </row>
    <row r="21" spans="1:9" ht="17.25">
      <c r="A21" s="2"/>
      <c r="B21" s="2"/>
      <c r="C21" s="2">
        <v>150</v>
      </c>
      <c r="D21" s="41" t="s">
        <v>291</v>
      </c>
      <c r="E21" s="389"/>
      <c r="I21" s="1"/>
    </row>
    <row r="22" spans="1:9" s="6" customFormat="1" ht="17.25">
      <c r="A22" s="2"/>
      <c r="B22" s="2"/>
      <c r="C22" s="2">
        <v>500</v>
      </c>
      <c r="D22" s="20" t="s">
        <v>299</v>
      </c>
      <c r="E22" s="9"/>
      <c r="F22" s="1"/>
    </row>
    <row r="23" spans="1:9" s="6" customFormat="1" ht="17.25">
      <c r="A23" s="2"/>
      <c r="B23" s="2"/>
      <c r="C23" s="2">
        <v>68000</v>
      </c>
      <c r="D23" s="20" t="s">
        <v>341</v>
      </c>
      <c r="E23" s="9">
        <v>61000</v>
      </c>
      <c r="F23" s="1" t="s">
        <v>349</v>
      </c>
    </row>
    <row r="24" spans="1:9" s="6" customFormat="1" ht="24">
      <c r="A24" s="2"/>
      <c r="B24" s="2"/>
      <c r="C24" s="2">
        <v>100000</v>
      </c>
      <c r="D24" s="20" t="s">
        <v>351</v>
      </c>
      <c r="E24" s="9">
        <v>10000</v>
      </c>
      <c r="F24" s="1" t="s">
        <v>350</v>
      </c>
    </row>
    <row r="25" spans="1:9" s="6" customFormat="1" ht="17.25">
      <c r="A25" s="2"/>
      <c r="B25" s="2"/>
      <c r="C25" s="2">
        <v>10000</v>
      </c>
      <c r="D25" s="20" t="s">
        <v>359</v>
      </c>
      <c r="E25" s="9"/>
      <c r="F25" s="1"/>
    </row>
    <row r="26" spans="1:9" s="6" customFormat="1" ht="17.25">
      <c r="A26" s="2"/>
      <c r="B26" s="2"/>
      <c r="C26" s="2">
        <v>50000</v>
      </c>
      <c r="D26" s="20" t="s">
        <v>300</v>
      </c>
      <c r="E26" s="9"/>
      <c r="F26" s="1"/>
    </row>
    <row r="27" spans="1:9" s="6" customFormat="1" ht="17.25">
      <c r="A27" s="2"/>
      <c r="B27" s="2"/>
      <c r="C27" s="2">
        <v>111500</v>
      </c>
      <c r="D27" s="20" t="s">
        <v>301</v>
      </c>
      <c r="E27" s="9"/>
      <c r="F27" s="1"/>
    </row>
    <row r="28" spans="1:9" s="6" customFormat="1" ht="17.25">
      <c r="A28" s="2"/>
      <c r="B28" s="2"/>
      <c r="C28" s="2">
        <v>60000</v>
      </c>
      <c r="D28" s="20" t="s">
        <v>302</v>
      </c>
      <c r="E28" s="9"/>
      <c r="F28" s="1"/>
    </row>
    <row r="29" spans="1:9" s="6" customFormat="1" ht="17.25">
      <c r="A29" s="2"/>
      <c r="B29" s="2"/>
      <c r="C29" s="2">
        <v>136000</v>
      </c>
      <c r="D29" s="20" t="s">
        <v>304</v>
      </c>
      <c r="E29" s="9"/>
      <c r="F29" s="1"/>
    </row>
    <row r="30" spans="1:9" s="6" customFormat="1" ht="17.25">
      <c r="A30" s="2"/>
      <c r="B30" s="2"/>
      <c r="C30" s="2">
        <v>281551</v>
      </c>
      <c r="D30" s="20" t="s">
        <v>305</v>
      </c>
      <c r="E30" s="9"/>
      <c r="F30" s="1"/>
    </row>
    <row r="31" spans="1:9" s="6" customFormat="1" ht="17.25">
      <c r="A31" s="2"/>
      <c r="B31" s="2"/>
      <c r="C31" s="2">
        <v>449</v>
      </c>
      <c r="D31" s="20" t="s">
        <v>307</v>
      </c>
      <c r="E31" s="9"/>
      <c r="F31" s="1"/>
    </row>
    <row r="32" spans="1:9" s="6" customFormat="1" ht="17.25">
      <c r="A32" s="2"/>
      <c r="B32" s="2"/>
      <c r="C32" s="2">
        <v>708435</v>
      </c>
      <c r="D32" s="20" t="s">
        <v>306</v>
      </c>
      <c r="E32" s="9"/>
      <c r="F32" s="1"/>
    </row>
    <row r="33" spans="1:9" s="6" customFormat="1" ht="17.25">
      <c r="A33" s="2"/>
      <c r="B33" s="2"/>
      <c r="C33" s="2">
        <v>19480</v>
      </c>
      <c r="D33" s="20" t="s">
        <v>204</v>
      </c>
      <c r="E33" s="9"/>
      <c r="F33" s="1"/>
    </row>
    <row r="34" spans="1:9" s="6" customFormat="1" ht="24">
      <c r="A34" s="2"/>
      <c r="B34" s="2"/>
      <c r="C34" s="2">
        <v>264125</v>
      </c>
      <c r="D34" s="20" t="s">
        <v>303</v>
      </c>
      <c r="E34" s="9"/>
      <c r="F34" s="1"/>
    </row>
    <row r="35" spans="1:9" s="6" customFormat="1" ht="17.25">
      <c r="A35" s="2"/>
      <c r="B35" s="2">
        <v>20750</v>
      </c>
      <c r="C35" s="2"/>
      <c r="D35" s="20" t="s">
        <v>404</v>
      </c>
      <c r="E35" s="9"/>
      <c r="F35" s="1"/>
    </row>
    <row r="36" spans="1:9" s="6" customFormat="1" ht="17.25">
      <c r="A36" s="2"/>
      <c r="B36" s="2"/>
      <c r="C36" s="2">
        <v>20750</v>
      </c>
      <c r="D36" s="20" t="s">
        <v>405</v>
      </c>
      <c r="E36" s="9"/>
      <c r="F36" s="1"/>
    </row>
    <row r="37" spans="1:9" ht="17.25">
      <c r="A37" s="3"/>
      <c r="B37" s="3">
        <f>SUM(B12:B36)</f>
        <v>2513750</v>
      </c>
      <c r="C37" s="3">
        <f>SUM(C12:C36)</f>
        <v>2350265</v>
      </c>
      <c r="D37" s="98" t="s">
        <v>1</v>
      </c>
      <c r="E37" s="9"/>
      <c r="F37" s="9"/>
      <c r="G37" s="9"/>
      <c r="H37" s="9"/>
      <c r="I37" s="9"/>
    </row>
    <row r="38" spans="1:9" ht="17.25">
      <c r="A38" s="375" t="s">
        <v>88</v>
      </c>
      <c r="B38" s="375"/>
      <c r="C38" s="375"/>
      <c r="D38" s="3">
        <f>D10+B37-C37</f>
        <v>163485</v>
      </c>
      <c r="E38" s="9"/>
      <c r="F38" s="9"/>
      <c r="G38" s="9"/>
      <c r="H38" s="9"/>
      <c r="I38" s="9"/>
    </row>
    <row r="39" spans="1:9" ht="17.25">
      <c r="A39" s="376" t="s">
        <v>6</v>
      </c>
      <c r="B39" s="393" t="s">
        <v>314</v>
      </c>
      <c r="C39" s="377"/>
      <c r="D39" s="377"/>
      <c r="E39" s="99">
        <v>261202</v>
      </c>
      <c r="I39" s="1"/>
    </row>
    <row r="40" spans="1:9" ht="17.25">
      <c r="A40" s="376"/>
      <c r="B40" s="378" t="s">
        <v>5</v>
      </c>
      <c r="C40" s="379"/>
      <c r="D40" s="3">
        <f>D38</f>
        <v>163485</v>
      </c>
      <c r="I40" s="1"/>
    </row>
    <row r="41" spans="1:9" ht="17.25">
      <c r="A41" s="376"/>
      <c r="B41" s="8" t="s">
        <v>2</v>
      </c>
      <c r="C41" s="3" t="s">
        <v>3</v>
      </c>
      <c r="D41" s="98" t="s">
        <v>0</v>
      </c>
      <c r="I41" s="1"/>
    </row>
    <row r="42" spans="1:9" s="6" customFormat="1" ht="17.25">
      <c r="A42" s="2"/>
      <c r="B42" s="2">
        <v>4575740</v>
      </c>
      <c r="C42" s="2"/>
      <c r="D42" s="20" t="s">
        <v>308</v>
      </c>
      <c r="E42" s="87"/>
      <c r="F42" s="88"/>
    </row>
    <row r="43" spans="1:9" s="6" customFormat="1" ht="17.25">
      <c r="A43" s="2"/>
      <c r="B43" s="2"/>
      <c r="C43" s="2">
        <v>4575740</v>
      </c>
      <c r="D43" s="20" t="s">
        <v>310</v>
      </c>
      <c r="E43" s="87"/>
      <c r="F43" s="88"/>
    </row>
    <row r="44" spans="1:9" s="88" customFormat="1" ht="17.25">
      <c r="A44" s="2"/>
      <c r="B44" s="2">
        <v>100000</v>
      </c>
      <c r="C44" s="2"/>
      <c r="D44" s="41" t="s">
        <v>346</v>
      </c>
      <c r="E44" s="87"/>
      <c r="F44" s="87"/>
      <c r="G44" s="87"/>
      <c r="H44" s="87"/>
      <c r="I44" s="87"/>
    </row>
    <row r="45" spans="1:9" s="88" customFormat="1" ht="17.25">
      <c r="A45" s="2"/>
      <c r="B45" s="2"/>
      <c r="C45" s="2">
        <v>100000</v>
      </c>
      <c r="D45" s="41" t="s">
        <v>345</v>
      </c>
      <c r="E45" s="87" t="s">
        <v>368</v>
      </c>
      <c r="F45" s="87"/>
      <c r="G45" s="87"/>
      <c r="H45" s="87"/>
      <c r="I45" s="87"/>
    </row>
    <row r="46" spans="1:9" s="88" customFormat="1" ht="17.25">
      <c r="A46" s="2"/>
      <c r="B46" s="2">
        <v>25000</v>
      </c>
      <c r="C46" s="2"/>
      <c r="D46" s="41" t="s">
        <v>311</v>
      </c>
      <c r="E46" s="87"/>
      <c r="F46" s="87"/>
      <c r="G46" s="87"/>
      <c r="H46" s="87"/>
      <c r="I46" s="87"/>
    </row>
    <row r="47" spans="1:9" s="88" customFormat="1" ht="17.25">
      <c r="A47" s="2"/>
      <c r="B47" s="2"/>
      <c r="C47" s="2">
        <v>25000</v>
      </c>
      <c r="D47" s="41" t="s">
        <v>311</v>
      </c>
      <c r="E47" s="87"/>
      <c r="F47" s="87"/>
      <c r="G47" s="87"/>
      <c r="H47" s="87"/>
      <c r="I47" s="87"/>
    </row>
    <row r="48" spans="1:9" s="88" customFormat="1" ht="17.25">
      <c r="A48" s="2"/>
      <c r="B48" s="2">
        <v>45000</v>
      </c>
      <c r="C48" s="2"/>
      <c r="D48" s="41" t="s">
        <v>312</v>
      </c>
      <c r="E48" s="87"/>
      <c r="F48" s="87"/>
      <c r="G48" s="87"/>
      <c r="H48" s="87"/>
      <c r="I48" s="87"/>
    </row>
    <row r="49" spans="1:9" s="88" customFormat="1" ht="17.25">
      <c r="A49" s="2"/>
      <c r="B49" s="2"/>
      <c r="C49" s="2">
        <v>45000</v>
      </c>
      <c r="D49" s="41" t="s">
        <v>312</v>
      </c>
      <c r="E49" s="87"/>
      <c r="F49" s="87"/>
      <c r="G49" s="87"/>
      <c r="H49" s="87"/>
      <c r="I49" s="87"/>
    </row>
    <row r="50" spans="1:9" s="88" customFormat="1" ht="17.25">
      <c r="A50" s="2"/>
      <c r="B50" s="2">
        <v>20000</v>
      </c>
      <c r="C50" s="2"/>
      <c r="D50" s="41" t="s">
        <v>313</v>
      </c>
      <c r="E50" s="87"/>
      <c r="F50" s="87"/>
      <c r="G50" s="87"/>
      <c r="H50" s="87"/>
      <c r="I50" s="87"/>
    </row>
    <row r="51" spans="1:9" s="88" customFormat="1" ht="17.25">
      <c r="A51" s="2"/>
      <c r="B51" s="2"/>
      <c r="C51" s="2">
        <v>20000</v>
      </c>
      <c r="D51" s="41" t="s">
        <v>332</v>
      </c>
      <c r="E51" s="87"/>
      <c r="F51" s="87"/>
      <c r="G51" s="87"/>
      <c r="H51" s="87"/>
      <c r="I51" s="87"/>
    </row>
    <row r="52" spans="1:9" s="88" customFormat="1" ht="17.25">
      <c r="A52" s="2"/>
      <c r="B52" s="2">
        <v>1500</v>
      </c>
      <c r="C52" s="2"/>
      <c r="D52" s="41" t="s">
        <v>315</v>
      </c>
      <c r="E52" s="87"/>
      <c r="F52" s="87"/>
      <c r="G52" s="87"/>
      <c r="H52" s="87"/>
      <c r="I52" s="87"/>
    </row>
    <row r="53" spans="1:9" s="88" customFormat="1" ht="17.25">
      <c r="A53" s="2"/>
      <c r="B53" s="2"/>
      <c r="C53" s="2">
        <v>1500</v>
      </c>
      <c r="D53" s="41" t="s">
        <v>331</v>
      </c>
      <c r="E53" s="87"/>
      <c r="F53" s="87"/>
      <c r="G53" s="87"/>
      <c r="H53" s="87"/>
      <c r="I53" s="87"/>
    </row>
    <row r="54" spans="1:9" s="88" customFormat="1" ht="17.25">
      <c r="A54" s="2"/>
      <c r="B54" s="2">
        <v>209400</v>
      </c>
      <c r="C54" s="2"/>
      <c r="D54" s="41" t="s">
        <v>316</v>
      </c>
      <c r="E54" s="87"/>
      <c r="F54" s="87"/>
      <c r="G54" s="87"/>
      <c r="H54" s="87"/>
      <c r="I54" s="87"/>
    </row>
    <row r="55" spans="1:9" s="88" customFormat="1" ht="17.25">
      <c r="A55" s="2"/>
      <c r="B55" s="2"/>
      <c r="C55" s="2">
        <v>209400</v>
      </c>
      <c r="D55" s="41" t="s">
        <v>317</v>
      </c>
      <c r="E55" s="87"/>
      <c r="F55" s="87"/>
      <c r="G55" s="87"/>
      <c r="H55" s="87"/>
      <c r="I55" s="87"/>
    </row>
    <row r="56" spans="1:9" s="88" customFormat="1" ht="17.25">
      <c r="A56" s="2"/>
      <c r="B56" s="2">
        <v>3300</v>
      </c>
      <c r="C56" s="2"/>
      <c r="D56" s="41" t="s">
        <v>347</v>
      </c>
      <c r="E56" s="87"/>
      <c r="F56" s="87"/>
      <c r="G56" s="87"/>
      <c r="H56" s="87"/>
      <c r="I56" s="87"/>
    </row>
    <row r="57" spans="1:9" s="88" customFormat="1" ht="17.25">
      <c r="A57" s="2"/>
      <c r="B57" s="2"/>
      <c r="C57" s="2">
        <v>3300</v>
      </c>
      <c r="D57" s="41" t="s">
        <v>348</v>
      </c>
      <c r="E57" s="87"/>
      <c r="F57" s="87"/>
      <c r="G57" s="87"/>
      <c r="H57" s="87"/>
      <c r="I57" s="87"/>
    </row>
    <row r="58" spans="1:9" s="88" customFormat="1" ht="17.25">
      <c r="A58" s="2"/>
      <c r="B58" s="2">
        <v>1000000</v>
      </c>
      <c r="C58" s="2"/>
      <c r="D58" s="41" t="s">
        <v>318</v>
      </c>
      <c r="E58" s="87"/>
      <c r="F58" s="87"/>
      <c r="G58" s="87"/>
      <c r="H58" s="87"/>
      <c r="I58" s="87"/>
    </row>
    <row r="59" spans="1:9" s="88" customFormat="1" ht="17.25">
      <c r="A59" s="2"/>
      <c r="B59" s="2">
        <v>20000</v>
      </c>
      <c r="C59" s="2"/>
      <c r="D59" s="41" t="s">
        <v>259</v>
      </c>
      <c r="E59" s="87"/>
      <c r="F59" s="87"/>
      <c r="G59" s="87"/>
      <c r="H59" s="87"/>
      <c r="I59" s="87"/>
    </row>
    <row r="60" spans="1:9" s="88" customFormat="1" ht="17.25">
      <c r="A60" s="2"/>
      <c r="B60" s="2"/>
      <c r="C60" s="2">
        <v>17650</v>
      </c>
      <c r="D60" s="41" t="s">
        <v>210</v>
      </c>
      <c r="E60" s="87"/>
      <c r="F60" s="87"/>
      <c r="G60" s="87"/>
      <c r="H60" s="87"/>
      <c r="I60" s="87"/>
    </row>
    <row r="61" spans="1:9" s="88" customFormat="1" ht="17.25">
      <c r="A61" s="2"/>
      <c r="B61" s="2"/>
      <c r="C61" s="2">
        <v>2000</v>
      </c>
      <c r="D61" s="41" t="s">
        <v>309</v>
      </c>
      <c r="E61" s="87"/>
      <c r="F61" s="87"/>
      <c r="G61" s="87"/>
      <c r="H61" s="87"/>
      <c r="I61" s="87"/>
    </row>
    <row r="62" spans="1:9" s="88" customFormat="1" ht="17.25">
      <c r="A62" s="2"/>
      <c r="B62" s="2"/>
      <c r="C62" s="2">
        <v>46500</v>
      </c>
      <c r="D62" s="41" t="s">
        <v>342</v>
      </c>
      <c r="E62" s="87"/>
      <c r="F62" s="87"/>
      <c r="G62" s="87"/>
      <c r="H62" s="87"/>
      <c r="I62" s="87"/>
    </row>
    <row r="63" spans="1:9" s="88" customFormat="1" ht="17.25">
      <c r="A63" s="2"/>
      <c r="B63" s="2"/>
      <c r="C63" s="2">
        <v>46500</v>
      </c>
      <c r="D63" s="41" t="s">
        <v>369</v>
      </c>
      <c r="E63" s="87"/>
      <c r="F63" s="87"/>
      <c r="G63" s="87"/>
      <c r="H63" s="87"/>
      <c r="I63" s="87"/>
    </row>
    <row r="64" spans="1:9" s="88" customFormat="1" ht="17.25">
      <c r="A64" s="2"/>
      <c r="B64" s="2"/>
      <c r="C64" s="2">
        <v>300000</v>
      </c>
      <c r="D64" s="41" t="s">
        <v>330</v>
      </c>
      <c r="E64" s="87"/>
      <c r="F64" s="87"/>
      <c r="G64" s="87"/>
      <c r="H64" s="87"/>
      <c r="I64" s="87"/>
    </row>
    <row r="65" spans="1:9" s="88" customFormat="1" ht="17.25">
      <c r="A65" s="2"/>
      <c r="B65" s="2"/>
      <c r="C65" s="2">
        <v>11500</v>
      </c>
      <c r="D65" s="41" t="s">
        <v>319</v>
      </c>
      <c r="E65" s="87"/>
      <c r="F65" s="87"/>
      <c r="G65" s="87"/>
      <c r="H65" s="87"/>
      <c r="I65" s="87"/>
    </row>
    <row r="66" spans="1:9" ht="17.25">
      <c r="A66" s="3"/>
      <c r="B66" s="3">
        <f>SUM(B42:B65)</f>
        <v>5999940</v>
      </c>
      <c r="C66" s="3">
        <f>SUM(C42:C65)</f>
        <v>5404090</v>
      </c>
      <c r="D66" s="98" t="s">
        <v>1</v>
      </c>
      <c r="E66" s="9"/>
      <c r="F66" s="9"/>
      <c r="G66" s="9"/>
      <c r="H66" s="9"/>
      <c r="I66" s="9"/>
    </row>
    <row r="67" spans="1:9" ht="17.25">
      <c r="A67" s="375" t="s">
        <v>4</v>
      </c>
      <c r="B67" s="375"/>
      <c r="C67" s="375"/>
      <c r="D67" s="3">
        <f>D40+B66-C66</f>
        <v>759335</v>
      </c>
      <c r="E67" s="9"/>
      <c r="F67" s="9"/>
      <c r="G67" s="9"/>
      <c r="H67" s="9"/>
      <c r="I67" s="9"/>
    </row>
    <row r="68" spans="1:9" ht="17.25">
      <c r="A68" s="376" t="s">
        <v>6</v>
      </c>
      <c r="B68" s="393">
        <v>41261</v>
      </c>
      <c r="C68" s="377"/>
      <c r="D68" s="377"/>
      <c r="I68" s="1"/>
    </row>
    <row r="69" spans="1:9" ht="17.25">
      <c r="A69" s="376"/>
      <c r="B69" s="378" t="s">
        <v>5</v>
      </c>
      <c r="C69" s="379"/>
      <c r="D69" s="3">
        <f>D67</f>
        <v>759335</v>
      </c>
      <c r="I69" s="1"/>
    </row>
    <row r="70" spans="1:9" ht="17.25">
      <c r="A70" s="376"/>
      <c r="B70" s="8" t="s">
        <v>2</v>
      </c>
      <c r="C70" s="3" t="s">
        <v>3</v>
      </c>
      <c r="D70" s="98" t="s">
        <v>0</v>
      </c>
      <c r="I70" s="1"/>
    </row>
    <row r="71" spans="1:9" ht="17.25">
      <c r="A71" s="2"/>
      <c r="B71" s="2"/>
      <c r="C71" s="2">
        <v>27000</v>
      </c>
      <c r="D71" s="41" t="s">
        <v>320</v>
      </c>
      <c r="E71" s="9"/>
      <c r="G71" s="9"/>
      <c r="H71" s="9"/>
      <c r="I71" s="9"/>
    </row>
    <row r="72" spans="1:9" ht="17.25">
      <c r="A72" s="2"/>
      <c r="B72" s="2">
        <v>126000</v>
      </c>
      <c r="C72" s="10"/>
      <c r="D72" s="41" t="s">
        <v>321</v>
      </c>
      <c r="E72" s="9"/>
      <c r="F72" s="9"/>
      <c r="G72" s="9"/>
      <c r="H72" s="9"/>
      <c r="I72" s="9"/>
    </row>
    <row r="73" spans="1:9" s="88" customFormat="1" ht="17.25">
      <c r="A73" s="2"/>
      <c r="B73" s="2"/>
      <c r="C73" s="10">
        <v>108000</v>
      </c>
      <c r="D73" s="41" t="s">
        <v>322</v>
      </c>
      <c r="E73" s="87"/>
      <c r="F73" s="87"/>
      <c r="G73" s="87"/>
      <c r="H73" s="87"/>
      <c r="I73" s="87"/>
    </row>
    <row r="74" spans="1:9" s="88" customFormat="1" ht="17.25">
      <c r="A74" s="2"/>
      <c r="B74" s="2"/>
      <c r="C74" s="10">
        <v>18000</v>
      </c>
      <c r="D74" s="41" t="s">
        <v>323</v>
      </c>
      <c r="E74" s="87"/>
      <c r="F74" s="87"/>
      <c r="G74" s="87"/>
      <c r="H74" s="87"/>
      <c r="I74" s="87"/>
    </row>
    <row r="75" spans="1:9" s="88" customFormat="1" ht="38.25">
      <c r="A75" s="2"/>
      <c r="B75" s="2">
        <v>587536</v>
      </c>
      <c r="C75" s="10">
        <v>587536</v>
      </c>
      <c r="D75" s="41" t="s">
        <v>352</v>
      </c>
      <c r="E75" s="87"/>
      <c r="F75" s="87"/>
      <c r="G75" s="87"/>
      <c r="H75" s="87"/>
      <c r="I75" s="87"/>
    </row>
    <row r="76" spans="1:9" s="88" customFormat="1" ht="17.25">
      <c r="A76" s="2"/>
      <c r="B76" s="2">
        <v>27000</v>
      </c>
      <c r="C76" s="10"/>
      <c r="D76" s="41" t="s">
        <v>325</v>
      </c>
      <c r="E76" s="87"/>
      <c r="F76" s="87"/>
      <c r="G76" s="87"/>
      <c r="H76" s="87"/>
      <c r="I76" s="87"/>
    </row>
    <row r="77" spans="1:9" s="88" customFormat="1" ht="17.25">
      <c r="A77" s="2"/>
      <c r="B77" s="2"/>
      <c r="C77" s="10">
        <v>27000</v>
      </c>
      <c r="D77" s="41" t="s">
        <v>343</v>
      </c>
      <c r="E77" s="87"/>
      <c r="F77" s="87"/>
      <c r="G77" s="87"/>
      <c r="H77" s="87"/>
      <c r="I77" s="87"/>
    </row>
    <row r="78" spans="1:9" ht="25.5">
      <c r="A78" s="2"/>
      <c r="B78" s="2">
        <v>1106124</v>
      </c>
      <c r="C78" s="10">
        <v>1106124</v>
      </c>
      <c r="D78" s="41" t="s">
        <v>324</v>
      </c>
      <c r="E78" s="9"/>
      <c r="F78" s="9"/>
      <c r="G78" s="9"/>
      <c r="H78" s="9"/>
      <c r="I78" s="9"/>
    </row>
    <row r="79" spans="1:9" ht="17.25">
      <c r="A79" s="3"/>
      <c r="B79" s="3">
        <f>SUM(B71:B78)</f>
        <v>1846660</v>
      </c>
      <c r="C79" s="3">
        <f>SUM(C71:C78)</f>
        <v>1873660</v>
      </c>
      <c r="D79" s="98" t="s">
        <v>1</v>
      </c>
      <c r="E79" s="9"/>
      <c r="F79" s="9"/>
      <c r="G79" s="9"/>
      <c r="H79" s="9"/>
      <c r="I79" s="9"/>
    </row>
    <row r="80" spans="1:9" ht="17.25">
      <c r="A80" s="375" t="s">
        <v>4</v>
      </c>
      <c r="B80" s="375"/>
      <c r="C80" s="375"/>
      <c r="D80" s="3">
        <f>D69+B79-C79</f>
        <v>732335</v>
      </c>
      <c r="E80" s="9"/>
      <c r="F80" s="9"/>
      <c r="G80" s="9"/>
      <c r="H80" s="9"/>
      <c r="I80" s="9"/>
    </row>
    <row r="81" spans="1:9" ht="17.25">
      <c r="A81" s="376" t="s">
        <v>6</v>
      </c>
      <c r="B81" s="393">
        <v>41262</v>
      </c>
      <c r="C81" s="377"/>
      <c r="D81" s="377"/>
      <c r="I81" s="1"/>
    </row>
    <row r="82" spans="1:9" ht="17.25">
      <c r="A82" s="376"/>
      <c r="B82" s="378" t="s">
        <v>5</v>
      </c>
      <c r="C82" s="379"/>
      <c r="D82" s="3">
        <f>D80</f>
        <v>732335</v>
      </c>
      <c r="I82" s="1"/>
    </row>
    <row r="83" spans="1:9" ht="17.25">
      <c r="A83" s="376"/>
      <c r="B83" s="8" t="s">
        <v>2</v>
      </c>
      <c r="C83" s="3" t="s">
        <v>3</v>
      </c>
      <c r="D83" s="98" t="s">
        <v>0</v>
      </c>
      <c r="I83" s="1"/>
    </row>
    <row r="84" spans="1:9" s="6" customFormat="1" ht="17.25">
      <c r="A84" s="2"/>
      <c r="B84" s="2">
        <v>150000</v>
      </c>
      <c r="C84" s="2"/>
      <c r="D84" s="20" t="s">
        <v>326</v>
      </c>
      <c r="E84" s="9"/>
      <c r="F84" s="1"/>
    </row>
    <row r="85" spans="1:9" s="6" customFormat="1" ht="17.25">
      <c r="A85" s="2"/>
      <c r="B85" s="2"/>
      <c r="C85" s="10">
        <v>50000</v>
      </c>
      <c r="D85" s="20" t="s">
        <v>327</v>
      </c>
      <c r="E85" s="9"/>
      <c r="F85" s="1"/>
    </row>
    <row r="86" spans="1:9" s="6" customFormat="1" ht="17.25">
      <c r="A86" s="2"/>
      <c r="B86" s="2"/>
      <c r="C86" s="2">
        <v>100000</v>
      </c>
      <c r="D86" s="20" t="s">
        <v>328</v>
      </c>
      <c r="E86" s="9"/>
      <c r="F86" s="1"/>
    </row>
    <row r="87" spans="1:9" s="6" customFormat="1" ht="17.25">
      <c r="A87" s="101"/>
      <c r="B87" s="101"/>
      <c r="C87" s="102">
        <v>18500</v>
      </c>
      <c r="D87" s="20" t="s">
        <v>329</v>
      </c>
      <c r="E87" s="9"/>
      <c r="F87" s="1"/>
    </row>
    <row r="88" spans="1:9" ht="17.25">
      <c r="A88" s="103"/>
      <c r="B88" s="103">
        <f>SUM(B84:B87)</f>
        <v>150000</v>
      </c>
      <c r="C88" s="103">
        <f>SUM(C84:C87)</f>
        <v>168500</v>
      </c>
      <c r="D88" s="104" t="s">
        <v>1</v>
      </c>
      <c r="E88" s="9"/>
      <c r="F88" s="9"/>
      <c r="G88" s="9"/>
      <c r="H88" s="9"/>
      <c r="I88" s="9"/>
    </row>
    <row r="89" spans="1:9" ht="17.25">
      <c r="A89" s="375" t="s">
        <v>4</v>
      </c>
      <c r="B89" s="375"/>
      <c r="C89" s="375"/>
      <c r="D89" s="3">
        <f>D82+B88-C88</f>
        <v>713835</v>
      </c>
      <c r="E89" s="9"/>
      <c r="F89" s="9"/>
      <c r="G89" s="9"/>
      <c r="H89" s="9"/>
      <c r="I89" s="9"/>
    </row>
    <row r="90" spans="1:9" ht="17.25">
      <c r="A90" s="376" t="s">
        <v>6</v>
      </c>
      <c r="B90" s="393">
        <v>41266</v>
      </c>
      <c r="C90" s="377"/>
      <c r="D90" s="377"/>
      <c r="I90" s="1"/>
    </row>
    <row r="91" spans="1:9" ht="17.25">
      <c r="A91" s="376"/>
      <c r="B91" s="378" t="s">
        <v>5</v>
      </c>
      <c r="C91" s="379"/>
      <c r="D91" s="3">
        <f>D89</f>
        <v>713835</v>
      </c>
      <c r="I91" s="1"/>
    </row>
    <row r="92" spans="1:9" ht="17.25">
      <c r="A92" s="376"/>
      <c r="B92" s="8" t="s">
        <v>2</v>
      </c>
      <c r="C92" s="3" t="s">
        <v>3</v>
      </c>
      <c r="D92" s="98" t="s">
        <v>0</v>
      </c>
      <c r="I92" s="1"/>
    </row>
    <row r="93" spans="1:9" ht="17.25">
      <c r="A93" s="2"/>
      <c r="B93" s="2">
        <v>225000</v>
      </c>
      <c r="C93" s="10"/>
      <c r="D93" s="41" t="s">
        <v>337</v>
      </c>
      <c r="E93" s="9"/>
      <c r="F93" s="1"/>
      <c r="G93" s="9"/>
      <c r="H93" s="9"/>
      <c r="I93" s="9"/>
    </row>
    <row r="94" spans="1:9" ht="17.25">
      <c r="A94" s="2"/>
      <c r="B94" s="2"/>
      <c r="C94" s="10">
        <v>208800</v>
      </c>
      <c r="D94" s="41" t="s">
        <v>333</v>
      </c>
      <c r="E94" s="9"/>
      <c r="F94" s="1"/>
      <c r="G94" s="9"/>
      <c r="H94" s="9"/>
      <c r="I94" s="9"/>
    </row>
    <row r="95" spans="1:9" ht="17.25">
      <c r="A95" s="2"/>
      <c r="B95" s="2"/>
      <c r="C95" s="2">
        <v>4000</v>
      </c>
      <c r="D95" s="41" t="s">
        <v>334</v>
      </c>
      <c r="E95" s="9"/>
      <c r="F95" s="1"/>
      <c r="G95" s="9"/>
      <c r="H95" s="9"/>
      <c r="I95" s="9"/>
    </row>
    <row r="96" spans="1:9" ht="17.25">
      <c r="A96" s="2"/>
      <c r="B96" s="2"/>
      <c r="C96" s="10">
        <v>350</v>
      </c>
      <c r="D96" s="41" t="s">
        <v>335</v>
      </c>
      <c r="E96" s="9"/>
      <c r="F96" s="1"/>
      <c r="G96" s="9"/>
      <c r="H96" s="9"/>
      <c r="I96" s="9"/>
    </row>
    <row r="97" spans="1:9" ht="17.25">
      <c r="A97" s="2"/>
      <c r="B97" s="2"/>
      <c r="C97" s="10">
        <v>11850</v>
      </c>
      <c r="D97" s="41" t="s">
        <v>338</v>
      </c>
      <c r="E97" s="9"/>
      <c r="F97" s="1"/>
      <c r="G97" s="9"/>
      <c r="H97" s="9"/>
      <c r="I97" s="9"/>
    </row>
    <row r="98" spans="1:9" ht="17.25">
      <c r="A98" s="2"/>
      <c r="B98" s="2">
        <v>70000</v>
      </c>
      <c r="C98" s="2">
        <v>70000</v>
      </c>
      <c r="D98" s="41" t="s">
        <v>336</v>
      </c>
      <c r="E98" s="9"/>
      <c r="F98" s="1"/>
      <c r="G98" s="9"/>
      <c r="H98" s="9"/>
      <c r="I98" s="9"/>
    </row>
    <row r="99" spans="1:9" ht="17.25">
      <c r="A99" s="2"/>
      <c r="B99" s="2">
        <v>275000</v>
      </c>
      <c r="C99" s="10"/>
      <c r="D99" s="41" t="s">
        <v>339</v>
      </c>
      <c r="E99" s="9"/>
      <c r="F99" s="1"/>
      <c r="G99" s="9"/>
      <c r="H99" s="9"/>
      <c r="I99" s="9"/>
    </row>
    <row r="100" spans="1:9" ht="17.25">
      <c r="A100" s="2"/>
      <c r="B100" s="2"/>
      <c r="C100" s="10">
        <v>275000</v>
      </c>
      <c r="D100" s="41" t="s">
        <v>340</v>
      </c>
      <c r="E100" s="9"/>
      <c r="F100" s="1"/>
      <c r="G100" s="9"/>
      <c r="H100" s="9"/>
      <c r="I100" s="9"/>
    </row>
    <row r="101" spans="1:9" ht="17.25">
      <c r="A101" s="3"/>
      <c r="B101" s="3">
        <f>SUM(B93:B100)</f>
        <v>570000</v>
      </c>
      <c r="C101" s="3">
        <f>SUM(C93:C100)</f>
        <v>570000</v>
      </c>
      <c r="D101" s="98" t="s">
        <v>1</v>
      </c>
      <c r="E101" s="9"/>
      <c r="F101" s="9"/>
      <c r="G101" s="9"/>
      <c r="H101" s="9"/>
      <c r="I101" s="9"/>
    </row>
    <row r="102" spans="1:9" ht="17.25">
      <c r="A102" s="375" t="s">
        <v>4</v>
      </c>
      <c r="B102" s="375"/>
      <c r="C102" s="375"/>
      <c r="D102" s="3">
        <f>D91+B101-C101</f>
        <v>713835</v>
      </c>
      <c r="E102" s="9"/>
      <c r="F102" s="9"/>
      <c r="G102" s="9"/>
      <c r="H102" s="9"/>
      <c r="I102" s="9"/>
    </row>
    <row r="103" spans="1:9" ht="17.25">
      <c r="A103" s="376" t="s">
        <v>6</v>
      </c>
      <c r="B103" s="393">
        <v>41270</v>
      </c>
      <c r="C103" s="377"/>
      <c r="D103" s="377"/>
      <c r="I103" s="1"/>
    </row>
    <row r="104" spans="1:9" ht="17.25">
      <c r="A104" s="376"/>
      <c r="B104" s="378" t="s">
        <v>5</v>
      </c>
      <c r="C104" s="379"/>
      <c r="D104" s="3">
        <f>D102</f>
        <v>713835</v>
      </c>
      <c r="I104" s="1"/>
    </row>
    <row r="105" spans="1:9" ht="17.25">
      <c r="A105" s="376"/>
      <c r="B105" s="8" t="s">
        <v>2</v>
      </c>
      <c r="C105" s="3" t="s">
        <v>3</v>
      </c>
      <c r="D105" s="98" t="s">
        <v>0</v>
      </c>
      <c r="I105" s="1"/>
    </row>
    <row r="106" spans="1:9" ht="17.25">
      <c r="A106" s="14"/>
      <c r="B106" s="14">
        <v>11000</v>
      </c>
      <c r="C106" s="14">
        <v>0</v>
      </c>
      <c r="D106" s="41" t="s">
        <v>460</v>
      </c>
      <c r="I106" s="1"/>
    </row>
    <row r="107" spans="1:9" s="6" customFormat="1" ht="17.25">
      <c r="A107" s="14"/>
      <c r="B107" s="14"/>
      <c r="C107" s="14">
        <v>9900</v>
      </c>
      <c r="D107" s="22" t="s">
        <v>223</v>
      </c>
      <c r="E107" s="9"/>
      <c r="F107" s="1"/>
    </row>
    <row r="108" spans="1:9" ht="17.25">
      <c r="A108" s="2"/>
      <c r="B108" s="2"/>
      <c r="C108" s="10">
        <v>1100</v>
      </c>
      <c r="D108" s="41" t="s">
        <v>391</v>
      </c>
      <c r="E108" s="9"/>
      <c r="F108" s="1"/>
      <c r="G108" s="9"/>
      <c r="H108" s="9"/>
      <c r="I108" s="9"/>
    </row>
    <row r="109" spans="1:9" ht="17.25">
      <c r="A109" s="2"/>
      <c r="B109" s="2">
        <v>45000</v>
      </c>
      <c r="C109" s="10"/>
      <c r="D109" s="41" t="s">
        <v>448</v>
      </c>
      <c r="E109" s="9"/>
      <c r="F109" s="1"/>
      <c r="G109" s="9"/>
      <c r="H109" s="9"/>
      <c r="I109" s="9"/>
    </row>
    <row r="110" spans="1:9" ht="17.25">
      <c r="A110" s="2"/>
      <c r="B110" s="2"/>
      <c r="C110" s="10">
        <v>45000</v>
      </c>
      <c r="D110" s="41" t="s">
        <v>449</v>
      </c>
      <c r="E110" s="9"/>
      <c r="F110" s="1"/>
      <c r="G110" s="9"/>
      <c r="H110" s="9"/>
      <c r="I110" s="9"/>
    </row>
    <row r="111" spans="1:9" ht="17.25">
      <c r="A111" s="2"/>
      <c r="B111" s="2">
        <v>16700</v>
      </c>
      <c r="C111" s="10"/>
      <c r="D111" s="41" t="s">
        <v>450</v>
      </c>
      <c r="E111" s="9"/>
      <c r="F111" s="1"/>
      <c r="G111" s="9"/>
      <c r="H111" s="9"/>
      <c r="I111" s="9"/>
    </row>
    <row r="112" spans="1:9" ht="17.25">
      <c r="A112" s="2"/>
      <c r="B112" s="2">
        <v>1400</v>
      </c>
      <c r="C112" s="10"/>
      <c r="D112" s="41" t="s">
        <v>459</v>
      </c>
      <c r="E112" s="9"/>
      <c r="F112" s="1"/>
      <c r="G112" s="9"/>
      <c r="H112" s="9"/>
      <c r="I112" s="9"/>
    </row>
    <row r="113" spans="1:9" ht="17.25">
      <c r="A113" s="2"/>
      <c r="B113" s="2"/>
      <c r="C113" s="10">
        <v>1400</v>
      </c>
      <c r="D113" s="41" t="s">
        <v>452</v>
      </c>
      <c r="E113" s="9"/>
      <c r="F113" s="1"/>
      <c r="G113" s="9"/>
      <c r="H113" s="9"/>
      <c r="I113" s="9"/>
    </row>
    <row r="114" spans="1:9" ht="17.25">
      <c r="A114" s="2"/>
      <c r="B114" s="2">
        <v>9000</v>
      </c>
      <c r="C114" s="10"/>
      <c r="D114" s="41" t="s">
        <v>453</v>
      </c>
      <c r="E114" s="9"/>
      <c r="F114" s="1"/>
      <c r="G114" s="9"/>
      <c r="H114" s="9"/>
      <c r="I114" s="9"/>
    </row>
    <row r="115" spans="1:9" ht="17.25">
      <c r="A115" s="2"/>
      <c r="B115" s="2"/>
      <c r="C115" s="10">
        <v>9000</v>
      </c>
      <c r="D115" s="41" t="s">
        <v>454</v>
      </c>
      <c r="E115" s="9"/>
      <c r="F115" s="1"/>
      <c r="G115" s="9"/>
      <c r="H115" s="9"/>
      <c r="I115" s="9"/>
    </row>
    <row r="116" spans="1:9" ht="17.25">
      <c r="A116" s="2"/>
      <c r="B116" s="2"/>
      <c r="C116" s="10">
        <v>16700</v>
      </c>
      <c r="D116" s="41" t="s">
        <v>451</v>
      </c>
      <c r="E116" s="9"/>
      <c r="F116" s="1"/>
      <c r="G116" s="9"/>
      <c r="H116" s="9"/>
      <c r="I116" s="9"/>
    </row>
    <row r="117" spans="1:9" ht="17.25">
      <c r="A117" s="2"/>
      <c r="B117" s="2">
        <v>71000</v>
      </c>
      <c r="C117" s="10"/>
      <c r="D117" s="41" t="s">
        <v>455</v>
      </c>
      <c r="E117" s="9"/>
      <c r="F117" s="1"/>
      <c r="G117" s="9"/>
      <c r="H117" s="9"/>
      <c r="I117" s="9"/>
    </row>
    <row r="118" spans="1:9" ht="17.25">
      <c r="A118" s="2"/>
      <c r="B118" s="2"/>
      <c r="C118" s="10">
        <v>71000</v>
      </c>
      <c r="D118" s="41" t="s">
        <v>456</v>
      </c>
      <c r="E118" s="9"/>
      <c r="F118" s="1"/>
      <c r="G118" s="9"/>
      <c r="H118" s="9"/>
      <c r="I118" s="9"/>
    </row>
    <row r="119" spans="1:9" ht="17.25">
      <c r="A119" s="2"/>
      <c r="B119" s="2">
        <v>600000</v>
      </c>
      <c r="C119" s="10"/>
      <c r="D119" s="41" t="s">
        <v>424</v>
      </c>
      <c r="E119" s="9"/>
      <c r="F119" s="1"/>
      <c r="G119" s="9"/>
      <c r="H119" s="9"/>
      <c r="I119" s="9"/>
    </row>
    <row r="120" spans="1:9" s="6" customFormat="1" ht="17.25">
      <c r="A120" s="2"/>
      <c r="B120" s="2"/>
      <c r="C120" s="10">
        <v>550350</v>
      </c>
      <c r="D120" s="20" t="s">
        <v>406</v>
      </c>
      <c r="E120" s="9"/>
      <c r="F120" s="1"/>
    </row>
    <row r="121" spans="1:9" ht="17.25">
      <c r="A121" s="3"/>
      <c r="B121" s="3">
        <f>SUM(B106:B120)</f>
        <v>754100</v>
      </c>
      <c r="C121" s="3">
        <f>SUM(C106:C120)</f>
        <v>704450</v>
      </c>
      <c r="D121" s="98" t="s">
        <v>1</v>
      </c>
      <c r="E121" s="9"/>
      <c r="F121" s="9"/>
      <c r="G121" s="9"/>
      <c r="H121" s="9"/>
      <c r="I121" s="9"/>
    </row>
    <row r="122" spans="1:9" ht="17.25">
      <c r="A122" s="392" t="s">
        <v>4</v>
      </c>
      <c r="B122" s="378"/>
      <c r="C122" s="379"/>
      <c r="D122" s="3">
        <f>D104+B121-C121</f>
        <v>763485</v>
      </c>
      <c r="E122" s="9"/>
      <c r="F122" s="9"/>
      <c r="G122" s="9"/>
      <c r="H122" s="9"/>
      <c r="I122" s="9"/>
    </row>
    <row r="123" spans="1:9" ht="17.25">
      <c r="A123" s="394" t="s">
        <v>6</v>
      </c>
      <c r="B123" s="397">
        <v>41273</v>
      </c>
      <c r="C123" s="393"/>
      <c r="D123" s="393"/>
    </row>
    <row r="124" spans="1:9" ht="17.25">
      <c r="A124" s="395"/>
      <c r="B124" s="392" t="s">
        <v>5</v>
      </c>
      <c r="C124" s="379"/>
      <c r="D124" s="3">
        <f>D122</f>
        <v>763485</v>
      </c>
    </row>
    <row r="125" spans="1:9" ht="17.25">
      <c r="A125" s="396"/>
      <c r="B125" s="8" t="s">
        <v>2</v>
      </c>
      <c r="C125" s="3" t="s">
        <v>3</v>
      </c>
      <c r="D125" s="98" t="s">
        <v>0</v>
      </c>
    </row>
    <row r="126" spans="1:9" ht="17.25">
      <c r="A126" s="150"/>
      <c r="B126" s="151">
        <v>1104000</v>
      </c>
      <c r="C126" s="152"/>
      <c r="D126" s="153" t="s">
        <v>418</v>
      </c>
      <c r="E126" s="9"/>
      <c r="F126" s="9"/>
    </row>
    <row r="127" spans="1:9" ht="17.25" customHeight="1">
      <c r="A127" s="150"/>
      <c r="B127" s="151"/>
      <c r="C127" s="152">
        <v>1086000</v>
      </c>
      <c r="D127" s="153" t="s">
        <v>418</v>
      </c>
      <c r="E127" s="9"/>
      <c r="F127" s="9"/>
    </row>
    <row r="128" spans="1:9" ht="17.25">
      <c r="A128" s="150"/>
      <c r="B128" s="151"/>
      <c r="C128" s="152">
        <v>18000</v>
      </c>
      <c r="D128" s="153" t="s">
        <v>419</v>
      </c>
    </row>
    <row r="129" spans="1:9" ht="17.25">
      <c r="A129" s="154"/>
      <c r="B129" s="154">
        <f>SUM(B126:B128)</f>
        <v>1104000</v>
      </c>
      <c r="C129" s="154">
        <f>SUM(C127:C128)</f>
        <v>1104000</v>
      </c>
      <c r="D129" s="155" t="s">
        <v>1</v>
      </c>
    </row>
    <row r="130" spans="1:9" ht="17.25">
      <c r="A130" s="398" t="s">
        <v>4</v>
      </c>
      <c r="B130" s="398"/>
      <c r="C130" s="398"/>
      <c r="D130" s="154">
        <f>D124+B129-C129</f>
        <v>763485</v>
      </c>
      <c r="E130" s="149" t="s">
        <v>457</v>
      </c>
      <c r="F130" s="6" t="s">
        <v>458</v>
      </c>
    </row>
    <row r="131" spans="1:9" s="88" customFormat="1" ht="17.25">
      <c r="A131" s="1"/>
      <c r="B131" s="4"/>
      <c r="C131" s="5"/>
      <c r="D131" s="23"/>
      <c r="E131" s="91">
        <v>600000</v>
      </c>
      <c r="F131" s="6">
        <v>163485</v>
      </c>
      <c r="I131" s="93"/>
    </row>
    <row r="132" spans="1:9" s="88" customFormat="1" ht="17.25">
      <c r="A132" s="1"/>
      <c r="B132" s="4"/>
      <c r="C132" s="5"/>
      <c r="D132" s="23"/>
      <c r="E132" s="91"/>
      <c r="F132" s="6"/>
      <c r="I132" s="93"/>
    </row>
    <row r="133" spans="1:9" s="88" customFormat="1" ht="17.25">
      <c r="A133" s="1"/>
      <c r="B133" s="4"/>
      <c r="C133" s="5"/>
      <c r="D133" s="23"/>
      <c r="E133" s="91"/>
      <c r="F133" s="6"/>
      <c r="I133" s="93"/>
    </row>
    <row r="134" spans="1:9" s="88" customFormat="1" ht="17.25">
      <c r="A134" s="1"/>
      <c r="B134" s="4"/>
      <c r="C134" s="5"/>
      <c r="D134" s="23"/>
      <c r="E134" s="93"/>
    </row>
    <row r="135" spans="1:9" s="88" customFormat="1" ht="17.25">
      <c r="A135" s="1"/>
      <c r="B135" s="4"/>
      <c r="C135" s="5"/>
      <c r="D135" s="23"/>
      <c r="E135" s="93"/>
    </row>
    <row r="136" spans="1:9" ht="17.25" customHeight="1">
      <c r="E136" s="24"/>
      <c r="F136" s="1"/>
      <c r="I136" s="1"/>
    </row>
    <row r="137" spans="1:9" ht="17.25">
      <c r="E137" s="24"/>
      <c r="F137" s="1"/>
      <c r="I137" s="1"/>
    </row>
    <row r="138" spans="1:9" ht="17.25"/>
    <row r="139" spans="1:9" s="88" customFormat="1" ht="17.25">
      <c r="A139" s="1"/>
      <c r="B139" s="4"/>
      <c r="C139" s="5"/>
      <c r="D139" s="23"/>
      <c r="E139" s="91"/>
      <c r="F139" s="6"/>
      <c r="I139" s="93"/>
    </row>
    <row r="140" spans="1:9" s="88" customFormat="1" ht="17.25">
      <c r="A140" s="1"/>
      <c r="B140" s="4"/>
      <c r="C140" s="5"/>
      <c r="D140" s="23"/>
      <c r="E140" s="91"/>
      <c r="F140" s="6"/>
      <c r="I140" s="93"/>
    </row>
    <row r="141" spans="1:9" s="88" customFormat="1" ht="17.25">
      <c r="A141" s="1"/>
      <c r="B141" s="4"/>
      <c r="C141" s="5"/>
      <c r="D141" s="23"/>
      <c r="E141" s="91"/>
      <c r="F141" s="6"/>
      <c r="I141" s="93"/>
    </row>
    <row r="142" spans="1:9" s="88" customFormat="1" ht="17.25">
      <c r="A142" s="1"/>
      <c r="B142" s="4"/>
      <c r="C142" s="5"/>
      <c r="D142" s="23"/>
      <c r="E142" s="91"/>
      <c r="F142" s="6"/>
      <c r="I142" s="93"/>
    </row>
    <row r="143" spans="1:9" s="88" customFormat="1" ht="17.25">
      <c r="A143" s="1"/>
      <c r="B143" s="4"/>
      <c r="C143" s="5"/>
      <c r="D143" s="23"/>
      <c r="E143" s="91"/>
      <c r="F143" s="6"/>
      <c r="I143" s="93"/>
    </row>
    <row r="144" spans="1:9" ht="17.25">
      <c r="E144" s="9"/>
      <c r="F144" s="9"/>
    </row>
    <row r="145" spans="5:6" ht="17.25">
      <c r="E145" s="9"/>
      <c r="F145" s="9"/>
    </row>
    <row r="146" spans="5:6" ht="17.25"/>
    <row r="147" spans="5:6" ht="17.25"/>
    <row r="148" spans="5:6" ht="17.25" customHeight="1"/>
    <row r="149" spans="5:6" ht="17.25"/>
    <row r="150" spans="5:6" ht="17.25"/>
    <row r="151" spans="5:6" ht="17.25"/>
    <row r="152" spans="5:6" ht="17.25">
      <c r="E152" s="9"/>
      <c r="F152" s="9"/>
    </row>
    <row r="153" spans="5:6" ht="17.25"/>
    <row r="154" spans="5:6" ht="17.25"/>
    <row r="155" spans="5:6" ht="17.25" customHeight="1"/>
    <row r="156" spans="5:6" ht="17.25"/>
    <row r="157" spans="5:6" ht="17.25"/>
    <row r="158" spans="5:6" ht="17.25"/>
    <row r="159" spans="5:6" ht="17.25"/>
    <row r="160" spans="5:6" ht="17.25"/>
    <row r="161" spans="5:5" ht="17.25"/>
    <row r="162" spans="5:5" ht="17.25"/>
    <row r="163" spans="5:5" ht="17.25"/>
    <row r="164" spans="5:5" ht="17.25"/>
    <row r="165" spans="5:5" ht="17.25"/>
    <row r="166" spans="5:5" ht="17.25">
      <c r="E166" s="83"/>
    </row>
    <row r="167" spans="5:5" ht="17.25"/>
    <row r="168" spans="5:5" ht="17.25" customHeight="1"/>
    <row r="169" spans="5:5" ht="17.25"/>
    <row r="170" spans="5:5" ht="17.25"/>
    <row r="171" spans="5:5" ht="17.25"/>
    <row r="172" spans="5:5" ht="17.25"/>
    <row r="173" spans="5:5" ht="17.25"/>
    <row r="174" spans="5:5" ht="17.25"/>
    <row r="175" spans="5:5" ht="17.25">
      <c r="E175" s="9"/>
    </row>
    <row r="176" spans="5:5" ht="17.25" customHeight="1">
      <c r="E176" s="9"/>
    </row>
    <row r="177" ht="17.25"/>
    <row r="178" ht="17.25"/>
    <row r="179" ht="17.25"/>
    <row r="180" ht="17.25"/>
    <row r="181" ht="17.25"/>
    <row r="182" ht="17.25"/>
    <row r="183" ht="17.25"/>
    <row r="184" ht="17.25"/>
    <row r="185" ht="17.25"/>
    <row r="186" ht="17.25" customHeight="1"/>
    <row r="187" ht="17.25"/>
    <row r="188" ht="17.25"/>
    <row r="189" ht="17.25"/>
    <row r="190" ht="17.25"/>
    <row r="191" ht="17.25"/>
    <row r="192" ht="17.25"/>
    <row r="193" spans="5:5" ht="17.25"/>
    <row r="194" spans="5:5" ht="17.25"/>
    <row r="195" spans="5:5" ht="17.25"/>
    <row r="196" spans="5:5" ht="17.25" customHeight="1"/>
    <row r="197" spans="5:5" ht="17.25"/>
    <row r="198" spans="5:5" ht="17.25"/>
    <row r="199" spans="5:5" ht="17.25">
      <c r="E199" s="1"/>
    </row>
    <row r="200" spans="5:5" ht="17.25">
      <c r="E200" s="1"/>
    </row>
    <row r="201" spans="5:5" ht="17.25">
      <c r="E201" s="1"/>
    </row>
    <row r="202" spans="5:5" ht="17.25">
      <c r="E202" s="1"/>
    </row>
    <row r="203" spans="5:5" ht="17.25">
      <c r="E203" s="1"/>
    </row>
    <row r="204" spans="5:5" ht="17.25"/>
    <row r="205" spans="5:5" ht="17.25"/>
  </sheetData>
  <mergeCells count="34">
    <mergeCell ref="A130:C130"/>
    <mergeCell ref="A67:C67"/>
    <mergeCell ref="A122:C122"/>
    <mergeCell ref="A68:A70"/>
    <mergeCell ref="B68:D68"/>
    <mergeCell ref="B69:C69"/>
    <mergeCell ref="B1:D1"/>
    <mergeCell ref="A2:A4"/>
    <mergeCell ref="B2:D2"/>
    <mergeCell ref="B3:C3"/>
    <mergeCell ref="A8:C8"/>
    <mergeCell ref="A9:A11"/>
    <mergeCell ref="B9:D9"/>
    <mergeCell ref="B10:C10"/>
    <mergeCell ref="A38:C38"/>
    <mergeCell ref="A39:A41"/>
    <mergeCell ref="B39:D39"/>
    <mergeCell ref="B40:C40"/>
    <mergeCell ref="E18:E21"/>
    <mergeCell ref="A123:A125"/>
    <mergeCell ref="B123:D123"/>
    <mergeCell ref="B124:C124"/>
    <mergeCell ref="A80:C80"/>
    <mergeCell ref="A81:A83"/>
    <mergeCell ref="B81:D81"/>
    <mergeCell ref="B82:C82"/>
    <mergeCell ref="A89:C89"/>
    <mergeCell ref="A90:A92"/>
    <mergeCell ref="B90:D90"/>
    <mergeCell ref="B91:C91"/>
    <mergeCell ref="A102:C102"/>
    <mergeCell ref="A103:A105"/>
    <mergeCell ref="B103:D103"/>
    <mergeCell ref="B104:C10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rightToLeft="1" workbookViewId="0">
      <selection activeCell="D3" sqref="D3"/>
    </sheetView>
  </sheetViews>
  <sheetFormatPr defaultRowHeight="28.5" customHeight="1"/>
  <cols>
    <col min="1" max="1" width="9.140625" customWidth="1"/>
    <col min="3" max="3" width="12.42578125" style="65" customWidth="1"/>
    <col min="4" max="4" width="47.42578125" style="67" customWidth="1"/>
  </cols>
  <sheetData>
    <row r="1" spans="1:5" ht="28.5" customHeight="1">
      <c r="A1" s="400" t="s">
        <v>124</v>
      </c>
      <c r="B1" s="401"/>
      <c r="C1" s="401"/>
      <c r="D1" s="401"/>
      <c r="E1" s="401"/>
    </row>
    <row r="2" spans="1:5" s="81" customFormat="1" ht="28.5" customHeight="1">
      <c r="A2" s="78" t="s">
        <v>2</v>
      </c>
      <c r="B2" s="78" t="s">
        <v>3</v>
      </c>
      <c r="C2" s="79" t="s">
        <v>130</v>
      </c>
      <c r="D2" s="80" t="s">
        <v>0</v>
      </c>
      <c r="E2" s="68" t="s">
        <v>128</v>
      </c>
    </row>
    <row r="3" spans="1:5" s="1" customFormat="1" ht="28.5" customHeight="1">
      <c r="A3" s="2">
        <v>0</v>
      </c>
      <c r="B3" s="2">
        <v>30000</v>
      </c>
      <c r="C3" s="64">
        <v>41126</v>
      </c>
      <c r="D3" s="62" t="s">
        <v>120</v>
      </c>
      <c r="E3" s="69">
        <v>919</v>
      </c>
    </row>
    <row r="4" spans="1:5" s="1" customFormat="1" ht="28.5" customHeight="1">
      <c r="A4" s="2">
        <v>0</v>
      </c>
      <c r="B4" s="2">
        <v>10000</v>
      </c>
      <c r="C4" s="64">
        <v>41130</v>
      </c>
      <c r="D4" s="62" t="s">
        <v>121</v>
      </c>
      <c r="E4" s="399" t="s">
        <v>129</v>
      </c>
    </row>
    <row r="5" spans="1:5" s="1" customFormat="1" ht="28.5" customHeight="1">
      <c r="A5" s="2">
        <v>0</v>
      </c>
      <c r="B5" s="2">
        <v>25000</v>
      </c>
      <c r="C5" s="64">
        <v>41136</v>
      </c>
      <c r="D5" s="62" t="s">
        <v>125</v>
      </c>
      <c r="E5" s="399"/>
    </row>
    <row r="6" spans="1:5" s="1" customFormat="1" ht="28.5" customHeight="1">
      <c r="A6" s="2">
        <v>0</v>
      </c>
      <c r="B6" s="2">
        <v>25000</v>
      </c>
      <c r="C6" s="64">
        <v>41133</v>
      </c>
      <c r="D6" s="62" t="s">
        <v>126</v>
      </c>
      <c r="E6" s="399"/>
    </row>
    <row r="7" spans="1:5" s="1" customFormat="1" ht="28.5" customHeight="1">
      <c r="A7" s="2">
        <v>0</v>
      </c>
      <c r="B7" s="2">
        <v>16000</v>
      </c>
      <c r="C7" s="64">
        <v>41151</v>
      </c>
      <c r="D7" s="63" t="s">
        <v>127</v>
      </c>
      <c r="E7" s="399"/>
    </row>
    <row r="8" spans="1:5" ht="28.5" customHeight="1">
      <c r="A8" s="2">
        <v>0</v>
      </c>
      <c r="B8" s="2">
        <v>15000</v>
      </c>
      <c r="C8" s="64">
        <v>41158</v>
      </c>
      <c r="D8" s="63" t="s">
        <v>123</v>
      </c>
      <c r="E8" s="399"/>
    </row>
    <row r="9" spans="1:5" ht="28.5" customHeight="1">
      <c r="A9" s="2">
        <v>8500</v>
      </c>
      <c r="B9" s="2">
        <v>0</v>
      </c>
      <c r="C9" s="64">
        <v>41158</v>
      </c>
      <c r="D9" s="63" t="s">
        <v>132</v>
      </c>
      <c r="E9" s="66"/>
    </row>
    <row r="10" spans="1:5" ht="28.5" customHeight="1">
      <c r="A10" s="2">
        <v>0</v>
      </c>
      <c r="B10" s="2">
        <v>25000</v>
      </c>
      <c r="C10" s="64">
        <v>41182</v>
      </c>
      <c r="D10" s="62" t="s">
        <v>125</v>
      </c>
      <c r="E10" s="66"/>
    </row>
    <row r="11" spans="1:5" ht="28.5" customHeight="1">
      <c r="A11" s="2"/>
      <c r="B11" s="2">
        <v>42000</v>
      </c>
      <c r="C11" s="64"/>
      <c r="D11" s="63" t="s">
        <v>207</v>
      </c>
      <c r="E11" s="66"/>
    </row>
    <row r="12" spans="1:5" ht="28.5" customHeight="1">
      <c r="A12" s="2"/>
      <c r="B12" s="2">
        <v>25000</v>
      </c>
      <c r="C12" s="64"/>
      <c r="D12" s="63" t="s">
        <v>247</v>
      </c>
      <c r="E12" s="66"/>
    </row>
    <row r="13" spans="1:5" ht="28.5" customHeight="1">
      <c r="A13" s="2"/>
      <c r="B13" s="2">
        <v>15000</v>
      </c>
      <c r="C13" s="64"/>
      <c r="D13" s="63" t="s">
        <v>283</v>
      </c>
      <c r="E13" s="66"/>
    </row>
    <row r="14" spans="1:5" ht="28.5" customHeight="1">
      <c r="A14" s="72"/>
      <c r="B14" s="72">
        <f>SUM(B3:B13)</f>
        <v>228000</v>
      </c>
      <c r="C14" s="73"/>
      <c r="D14" s="74" t="s">
        <v>131</v>
      </c>
      <c r="E14" s="66"/>
    </row>
    <row r="15" spans="1:5" ht="28.5" customHeight="1">
      <c r="A15" s="75"/>
      <c r="B15" s="75"/>
      <c r="C15" s="76"/>
      <c r="D15" s="77"/>
    </row>
    <row r="16" spans="1:5" ht="28.5" customHeight="1">
      <c r="A16" s="75"/>
      <c r="B16" s="75"/>
      <c r="C16" s="76"/>
      <c r="D16" s="77"/>
    </row>
  </sheetData>
  <mergeCells count="2">
    <mergeCell ref="E4:E8"/>
    <mergeCell ref="A1:E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6"/>
  <sheetViews>
    <sheetView rightToLeft="1" topLeftCell="A12" workbookViewId="0">
      <selection activeCell="D12" sqref="D12"/>
    </sheetView>
  </sheetViews>
  <sheetFormatPr defaultColWidth="9.140625" defaultRowHeight="15.95" customHeight="1"/>
  <cols>
    <col min="1" max="1" width="9.140625" style="111"/>
    <col min="2" max="2" width="9.140625" style="111" bestFit="1" customWidth="1"/>
    <col min="3" max="3" width="9.140625" style="111"/>
    <col min="4" max="4" width="52.7109375" style="111" customWidth="1"/>
    <col min="5" max="16384" width="9.140625" style="111"/>
  </cols>
  <sheetData>
    <row r="1" spans="1:4" ht="18.75">
      <c r="A1" s="402" t="s">
        <v>370</v>
      </c>
      <c r="B1" s="402"/>
      <c r="C1" s="402"/>
      <c r="D1" s="402"/>
    </row>
    <row r="2" spans="1:4" s="112" customFormat="1" ht="15.95" customHeight="1">
      <c r="A2" s="107"/>
      <c r="B2" s="107" t="s">
        <v>2</v>
      </c>
      <c r="C2" s="107" t="s">
        <v>3</v>
      </c>
      <c r="D2" s="108" t="s">
        <v>0</v>
      </c>
    </row>
    <row r="3" spans="1:4" ht="15.95" customHeight="1">
      <c r="A3" s="113"/>
      <c r="B3" s="113">
        <v>45000</v>
      </c>
      <c r="C3" s="113"/>
      <c r="D3" s="113" t="s">
        <v>371</v>
      </c>
    </row>
    <row r="4" spans="1:4" ht="15.95" customHeight="1">
      <c r="A4" s="114"/>
      <c r="B4" s="114">
        <v>189000</v>
      </c>
      <c r="C4" s="114"/>
      <c r="D4" s="109" t="s">
        <v>353</v>
      </c>
    </row>
    <row r="5" spans="1:4" ht="15.95" customHeight="1">
      <c r="A5" s="115"/>
      <c r="B5" s="115"/>
      <c r="C5" s="119">
        <v>40500</v>
      </c>
      <c r="D5" s="110" t="s">
        <v>372</v>
      </c>
    </row>
    <row r="6" spans="1:4" ht="15.95" customHeight="1">
      <c r="A6" s="114"/>
      <c r="B6" s="114"/>
      <c r="C6" s="120">
        <v>40000</v>
      </c>
      <c r="D6" s="109" t="s">
        <v>354</v>
      </c>
    </row>
    <row r="7" spans="1:4" ht="15.95" customHeight="1">
      <c r="A7" s="115"/>
      <c r="B7" s="115"/>
      <c r="C7" s="119">
        <v>9000</v>
      </c>
      <c r="D7" s="110" t="s">
        <v>355</v>
      </c>
    </row>
    <row r="8" spans="1:4" ht="15.95" customHeight="1">
      <c r="A8" s="114"/>
      <c r="B8" s="114"/>
      <c r="C8" s="120">
        <v>5500</v>
      </c>
      <c r="D8" s="109" t="s">
        <v>356</v>
      </c>
    </row>
    <row r="9" spans="1:4" ht="15.95" customHeight="1">
      <c r="A9" s="115"/>
      <c r="B9" s="115"/>
      <c r="C9" s="119">
        <v>12000</v>
      </c>
      <c r="D9" s="110" t="s">
        <v>357</v>
      </c>
    </row>
    <row r="10" spans="1:4" ht="15.95" customHeight="1">
      <c r="A10" s="114"/>
      <c r="B10" s="114"/>
      <c r="C10" s="120">
        <v>12000</v>
      </c>
      <c r="D10" s="109" t="s">
        <v>358</v>
      </c>
    </row>
    <row r="11" spans="1:4" ht="15.95" customHeight="1">
      <c r="A11" s="115"/>
      <c r="B11" s="115"/>
      <c r="C11" s="119">
        <v>20000</v>
      </c>
      <c r="D11" s="110" t="s">
        <v>359</v>
      </c>
    </row>
    <row r="12" spans="1:4" ht="15.95" customHeight="1">
      <c r="A12" s="114"/>
      <c r="B12" s="114"/>
      <c r="C12" s="120">
        <v>5500</v>
      </c>
      <c r="D12" s="109" t="s">
        <v>360</v>
      </c>
    </row>
    <row r="13" spans="1:4" ht="15.95" customHeight="1">
      <c r="A13" s="115"/>
      <c r="B13" s="115"/>
      <c r="C13" s="119">
        <v>5000</v>
      </c>
      <c r="D13" s="110" t="s">
        <v>361</v>
      </c>
    </row>
    <row r="14" spans="1:4" ht="15.95" customHeight="1">
      <c r="A14" s="114"/>
      <c r="B14" s="114"/>
      <c r="C14" s="120">
        <v>1000</v>
      </c>
      <c r="D14" s="109" t="s">
        <v>362</v>
      </c>
    </row>
    <row r="15" spans="1:4" ht="15.95" customHeight="1">
      <c r="A15" s="115"/>
      <c r="B15" s="115"/>
      <c r="C15" s="119">
        <v>40000</v>
      </c>
      <c r="D15" s="110" t="s">
        <v>363</v>
      </c>
    </row>
    <row r="16" spans="1:4" ht="15.95" customHeight="1">
      <c r="A16" s="114"/>
      <c r="B16" s="114"/>
      <c r="C16" s="120">
        <v>23250</v>
      </c>
      <c r="D16" s="109" t="s">
        <v>364</v>
      </c>
    </row>
    <row r="17" spans="1:4" ht="15.95" customHeight="1">
      <c r="A17" s="115"/>
      <c r="B17" s="115"/>
      <c r="C17" s="119">
        <v>8875</v>
      </c>
      <c r="D17" s="110" t="s">
        <v>365</v>
      </c>
    </row>
    <row r="18" spans="1:4" ht="15.95" customHeight="1">
      <c r="A18" s="114"/>
      <c r="B18" s="114">
        <v>19600</v>
      </c>
      <c r="C18" s="114"/>
      <c r="D18" s="109" t="s">
        <v>366</v>
      </c>
    </row>
    <row r="19" spans="1:4" ht="30" customHeight="1">
      <c r="A19" s="115"/>
      <c r="B19" s="115"/>
      <c r="C19" s="119">
        <v>11000</v>
      </c>
      <c r="D19" s="110" t="s">
        <v>367</v>
      </c>
    </row>
    <row r="20" spans="1:4" ht="15.95" customHeight="1">
      <c r="A20" s="116"/>
      <c r="B20" s="116"/>
      <c r="C20" s="114">
        <v>4000</v>
      </c>
      <c r="D20" s="109" t="s">
        <v>373</v>
      </c>
    </row>
    <row r="21" spans="1:4" ht="15.95" customHeight="1">
      <c r="A21" s="113"/>
      <c r="B21" s="113"/>
      <c r="C21" s="119">
        <v>23500</v>
      </c>
      <c r="D21" s="110" t="s">
        <v>374</v>
      </c>
    </row>
    <row r="22" spans="1:4" ht="15.95" customHeight="1">
      <c r="A22" s="116"/>
      <c r="B22" s="116"/>
      <c r="C22" s="120">
        <v>5000</v>
      </c>
      <c r="D22" s="109" t="s">
        <v>375</v>
      </c>
    </row>
    <row r="23" spans="1:4" ht="15.95" customHeight="1">
      <c r="A23" s="113"/>
      <c r="B23" s="113"/>
      <c r="C23" s="115">
        <v>20600</v>
      </c>
      <c r="D23" s="110" t="s">
        <v>376</v>
      </c>
    </row>
    <row r="24" spans="1:4" ht="15.95" customHeight="1">
      <c r="A24" s="116"/>
      <c r="B24" s="116"/>
      <c r="C24" s="114">
        <v>143500</v>
      </c>
      <c r="D24" s="109" t="s">
        <v>377</v>
      </c>
    </row>
    <row r="25" spans="1:4" ht="15.95" customHeight="1">
      <c r="A25" s="113"/>
      <c r="B25" s="113"/>
      <c r="C25" s="115">
        <v>37100</v>
      </c>
      <c r="D25" s="110" t="s">
        <v>378</v>
      </c>
    </row>
    <row r="26" spans="1:4" ht="15.95" customHeight="1">
      <c r="A26" s="116"/>
      <c r="B26" s="116"/>
      <c r="C26" s="114">
        <v>300</v>
      </c>
      <c r="D26" s="109" t="s">
        <v>379</v>
      </c>
    </row>
    <row r="27" spans="1:4" ht="15.95" customHeight="1">
      <c r="A27" s="113"/>
      <c r="B27" s="113"/>
      <c r="C27" s="115">
        <v>2425</v>
      </c>
      <c r="D27" s="110" t="s">
        <v>380</v>
      </c>
    </row>
    <row r="28" spans="1:4" ht="15.95" customHeight="1">
      <c r="A28" s="116"/>
      <c r="B28" s="116"/>
      <c r="C28" s="114">
        <v>3695</v>
      </c>
      <c r="D28" s="109" t="s">
        <v>373</v>
      </c>
    </row>
    <row r="29" spans="1:4" ht="15.95" customHeight="1">
      <c r="A29" s="113"/>
      <c r="B29" s="113"/>
      <c r="C29" s="115">
        <v>2500</v>
      </c>
      <c r="D29" s="110" t="s">
        <v>381</v>
      </c>
    </row>
    <row r="30" spans="1:4" ht="15.95" customHeight="1">
      <c r="A30" s="116"/>
      <c r="B30" s="116"/>
      <c r="C30" s="114">
        <v>1875</v>
      </c>
      <c r="D30" s="109" t="s">
        <v>382</v>
      </c>
    </row>
    <row r="31" spans="1:4" ht="15.95" customHeight="1">
      <c r="A31" s="113"/>
      <c r="B31" s="113"/>
      <c r="C31" s="115">
        <v>1000</v>
      </c>
      <c r="D31" s="110" t="s">
        <v>383</v>
      </c>
    </row>
    <row r="32" spans="1:4" ht="15.95" customHeight="1">
      <c r="A32" s="116"/>
      <c r="B32" s="116"/>
      <c r="C32" s="114">
        <v>420000</v>
      </c>
      <c r="D32" s="109" t="s">
        <v>384</v>
      </c>
    </row>
    <row r="33" spans="1:4" ht="15.95" customHeight="1">
      <c r="A33" s="113"/>
      <c r="B33" s="113"/>
      <c r="C33" s="115">
        <v>104500</v>
      </c>
      <c r="D33" s="110" t="s">
        <v>385</v>
      </c>
    </row>
    <row r="34" spans="1:4" ht="15.95" customHeight="1">
      <c r="A34" s="116"/>
      <c r="B34" s="116">
        <v>300000</v>
      </c>
      <c r="C34" s="116"/>
      <c r="D34" s="109" t="s">
        <v>386</v>
      </c>
    </row>
    <row r="35" spans="1:4" ht="15.95" customHeight="1">
      <c r="A35" s="113"/>
      <c r="B35" s="113">
        <v>300000</v>
      </c>
      <c r="C35" s="113"/>
      <c r="D35" s="110" t="s">
        <v>387</v>
      </c>
    </row>
    <row r="36" spans="1:4" ht="15.95" customHeight="1">
      <c r="A36" s="116"/>
      <c r="B36" s="116">
        <v>300000</v>
      </c>
      <c r="C36" s="116"/>
      <c r="D36" s="109" t="s">
        <v>388</v>
      </c>
    </row>
    <row r="37" spans="1:4" ht="15.95" customHeight="1">
      <c r="A37" s="113"/>
      <c r="B37" s="113"/>
      <c r="C37" s="113">
        <v>520</v>
      </c>
      <c r="D37" s="111" t="s">
        <v>409</v>
      </c>
    </row>
    <row r="38" spans="1:4" ht="15.95" customHeight="1">
      <c r="A38" s="116"/>
      <c r="B38" s="117">
        <f>SUM(B3:B37)</f>
        <v>1153600</v>
      </c>
      <c r="C38" s="117">
        <f>SUM(C3:C37)</f>
        <v>1004140</v>
      </c>
      <c r="D38" s="118" t="s">
        <v>390</v>
      </c>
    </row>
    <row r="39" spans="1:4" ht="15.95" customHeight="1">
      <c r="A39" s="116"/>
      <c r="B39" s="117">
        <f>B38-C38</f>
        <v>149460</v>
      </c>
      <c r="C39" s="118"/>
      <c r="D39" s="118" t="s">
        <v>389</v>
      </c>
    </row>
    <row r="40" spans="1:4" ht="15.95" customHeight="1">
      <c r="C40" s="111">
        <v>330</v>
      </c>
      <c r="D40" s="111" t="s">
        <v>410</v>
      </c>
    </row>
    <row r="41" spans="1:4" ht="15.95" customHeight="1">
      <c r="C41" s="111">
        <v>5825</v>
      </c>
      <c r="D41" s="111" t="s">
        <v>411</v>
      </c>
    </row>
    <row r="42" spans="1:4" ht="15.95" customHeight="1">
      <c r="C42" s="111">
        <v>2000</v>
      </c>
      <c r="D42" s="139" t="s">
        <v>412</v>
      </c>
    </row>
    <row r="43" spans="1:4" ht="15.95" customHeight="1">
      <c r="C43" s="139">
        <v>1700</v>
      </c>
      <c r="D43" s="139" t="s">
        <v>379</v>
      </c>
    </row>
    <row r="44" spans="1:4" ht="15.95" customHeight="1">
      <c r="C44" s="139">
        <v>63310</v>
      </c>
      <c r="D44" s="139" t="s">
        <v>413</v>
      </c>
    </row>
    <row r="45" spans="1:4" ht="15.95" customHeight="1">
      <c r="C45" s="139">
        <v>700</v>
      </c>
      <c r="D45" s="139" t="s">
        <v>414</v>
      </c>
    </row>
    <row r="46" spans="1:4" ht="15.95" customHeight="1">
      <c r="C46" s="139">
        <v>1500</v>
      </c>
      <c r="D46" s="139" t="s">
        <v>415</v>
      </c>
    </row>
    <row r="47" spans="1:4" ht="15.95" customHeight="1">
      <c r="C47" s="139">
        <v>1000</v>
      </c>
      <c r="D47" s="139" t="s">
        <v>416</v>
      </c>
    </row>
    <row r="48" spans="1:4" ht="15.95" customHeight="1">
      <c r="C48" s="139">
        <v>1000</v>
      </c>
      <c r="D48" s="139" t="s">
        <v>417</v>
      </c>
    </row>
    <row r="49" spans="2:5" ht="15.95" customHeight="1">
      <c r="C49" s="111">
        <f>SUM(C40:C48)</f>
        <v>77365</v>
      </c>
    </row>
    <row r="50" spans="2:5" ht="15.95" customHeight="1">
      <c r="C50" s="140">
        <f>B39-C49</f>
        <v>72095</v>
      </c>
    </row>
    <row r="51" spans="2:5" ht="15.95" customHeight="1">
      <c r="C51" s="111">
        <v>125000</v>
      </c>
      <c r="D51" s="111" t="s">
        <v>572</v>
      </c>
    </row>
    <row r="52" spans="2:5" ht="15.95" customHeight="1">
      <c r="C52" s="111">
        <v>15000</v>
      </c>
      <c r="D52" s="111" t="s">
        <v>573</v>
      </c>
    </row>
    <row r="53" spans="2:5" ht="15.95" customHeight="1">
      <c r="B53" s="111">
        <v>2010</v>
      </c>
      <c r="C53" s="111">
        <v>24599</v>
      </c>
      <c r="D53" s="111" t="s">
        <v>567</v>
      </c>
      <c r="E53" s="111" t="s">
        <v>569</v>
      </c>
    </row>
    <row r="54" spans="2:5" ht="15.95" customHeight="1">
      <c r="B54" s="111">
        <v>2011</v>
      </c>
      <c r="C54" s="111">
        <v>56813</v>
      </c>
      <c r="D54" s="111" t="s">
        <v>568</v>
      </c>
      <c r="E54" s="111" t="s">
        <v>569</v>
      </c>
    </row>
    <row r="55" spans="2:5" ht="15.95" customHeight="1">
      <c r="C55" s="111">
        <v>100000</v>
      </c>
      <c r="D55" s="111" t="s">
        <v>570</v>
      </c>
      <c r="E55" s="111" t="s">
        <v>571</v>
      </c>
    </row>
    <row r="56" spans="2:5" ht="15.95" customHeight="1">
      <c r="C56" s="111">
        <v>88</v>
      </c>
      <c r="D56" s="111" t="s">
        <v>574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2"/>
  <sheetViews>
    <sheetView rightToLeft="1" workbookViewId="0">
      <selection sqref="A1:XFD1"/>
    </sheetView>
  </sheetViews>
  <sheetFormatPr defaultColWidth="15.5703125" defaultRowHeight="35.1" customHeight="1"/>
  <cols>
    <col min="1" max="1" width="5.5703125" style="1" customWidth="1"/>
    <col min="2" max="2" width="10.140625" style="4" customWidth="1"/>
    <col min="3" max="3" width="10.140625" style="5" customWidth="1"/>
    <col min="4" max="4" width="53.85546875" style="23" customWidth="1"/>
    <col min="5" max="5" width="19.42578125" style="106" bestFit="1" customWidth="1"/>
    <col min="6" max="6" width="19" style="6" customWidth="1"/>
    <col min="7" max="7" width="14.140625" style="1" customWidth="1"/>
    <col min="8" max="8" width="12.7109375" style="1" customWidth="1"/>
    <col min="9" max="9" width="22.5703125" style="24" customWidth="1"/>
    <col min="10" max="10" width="8.28515625" style="1" customWidth="1"/>
    <col min="11" max="16384" width="15.5703125" style="1"/>
  </cols>
  <sheetData>
    <row r="1" spans="1:9" ht="17.25">
      <c r="B1" s="387" t="s">
        <v>392</v>
      </c>
      <c r="C1" s="388"/>
      <c r="D1" s="388"/>
    </row>
    <row r="2" spans="1:9" ht="17.25">
      <c r="A2" s="376" t="s">
        <v>6</v>
      </c>
      <c r="B2" s="393">
        <v>41276</v>
      </c>
      <c r="C2" s="377"/>
      <c r="D2" s="377"/>
      <c r="I2" s="1"/>
    </row>
    <row r="3" spans="1:9" ht="17.25">
      <c r="A3" s="376"/>
      <c r="B3" s="378" t="s">
        <v>5</v>
      </c>
      <c r="C3" s="379"/>
      <c r="D3" s="3">
        <v>763485</v>
      </c>
      <c r="I3" s="1"/>
    </row>
    <row r="4" spans="1:9" ht="17.25">
      <c r="A4" s="376"/>
      <c r="B4" s="8" t="s">
        <v>2</v>
      </c>
      <c r="C4" s="3" t="s">
        <v>3</v>
      </c>
      <c r="D4" s="105" t="s">
        <v>0</v>
      </c>
      <c r="I4" s="1"/>
    </row>
    <row r="5" spans="1:9" ht="17.25">
      <c r="A5" s="90"/>
      <c r="B5" s="2">
        <v>600000</v>
      </c>
      <c r="C5" s="2"/>
      <c r="D5" s="2" t="s">
        <v>393</v>
      </c>
      <c r="I5" s="1"/>
    </row>
    <row r="6" spans="1:9" ht="17.25">
      <c r="A6" s="90"/>
      <c r="B6" s="2"/>
      <c r="C6" s="2">
        <v>2400</v>
      </c>
      <c r="D6" s="2" t="s">
        <v>394</v>
      </c>
      <c r="I6" s="1"/>
    </row>
    <row r="7" spans="1:9" ht="17.25">
      <c r="A7" s="90"/>
      <c r="B7" s="2"/>
      <c r="C7" s="2">
        <v>567000</v>
      </c>
      <c r="D7" s="2" t="s">
        <v>395</v>
      </c>
      <c r="I7" s="1"/>
    </row>
    <row r="8" spans="1:9" ht="17.25">
      <c r="A8" s="90"/>
      <c r="B8" s="2"/>
      <c r="C8" s="2">
        <v>3000</v>
      </c>
      <c r="D8" s="2" t="s">
        <v>396</v>
      </c>
      <c r="I8" s="1"/>
    </row>
    <row r="9" spans="1:9" ht="17.25">
      <c r="A9" s="90"/>
      <c r="B9" s="2"/>
      <c r="C9" s="2">
        <v>23250</v>
      </c>
      <c r="D9" s="2" t="s">
        <v>397</v>
      </c>
      <c r="I9" s="1"/>
    </row>
    <row r="10" spans="1:9" ht="17.25">
      <c r="A10" s="90"/>
      <c r="B10" s="2"/>
      <c r="C10" s="2">
        <v>850</v>
      </c>
      <c r="D10" s="2" t="s">
        <v>399</v>
      </c>
      <c r="E10" s="121"/>
      <c r="I10" s="1"/>
    </row>
    <row r="11" spans="1:9" ht="17.25">
      <c r="A11" s="90"/>
      <c r="B11" s="2"/>
      <c r="C11" s="2">
        <v>3500</v>
      </c>
      <c r="D11" s="2" t="s">
        <v>398</v>
      </c>
      <c r="I11" s="1"/>
    </row>
    <row r="12" spans="1:9" ht="17.25">
      <c r="A12" s="3"/>
      <c r="B12" s="3">
        <f>SUM(B5:B11)</f>
        <v>600000</v>
      </c>
      <c r="C12" s="3">
        <f>SUM(C6:C11)</f>
        <v>600000</v>
      </c>
      <c r="D12" s="105" t="s">
        <v>1</v>
      </c>
      <c r="E12" s="9"/>
      <c r="F12" s="9"/>
      <c r="G12" s="9"/>
      <c r="H12" s="9"/>
      <c r="I12" s="9"/>
    </row>
    <row r="13" spans="1:9" ht="17.25">
      <c r="A13" s="375" t="s">
        <v>4</v>
      </c>
      <c r="B13" s="375"/>
      <c r="C13" s="375"/>
      <c r="D13" s="3">
        <f>D3+B12-C12</f>
        <v>763485</v>
      </c>
      <c r="E13" s="9"/>
      <c r="F13" s="9"/>
      <c r="G13" s="9"/>
      <c r="H13" s="9"/>
      <c r="I13" s="9"/>
    </row>
    <row r="14" spans="1:9" ht="26.25" customHeight="1">
      <c r="A14" s="376" t="s">
        <v>6</v>
      </c>
      <c r="B14" s="393">
        <v>41277</v>
      </c>
      <c r="C14" s="377"/>
      <c r="D14" s="377"/>
    </row>
    <row r="15" spans="1:9" ht="24" customHeight="1">
      <c r="A15" s="376"/>
      <c r="B15" s="378" t="s">
        <v>5</v>
      </c>
      <c r="C15" s="379"/>
      <c r="D15" s="3">
        <f>D13</f>
        <v>763485</v>
      </c>
    </row>
    <row r="16" spans="1:9" ht="24" customHeight="1">
      <c r="A16" s="376"/>
      <c r="B16" s="8" t="s">
        <v>2</v>
      </c>
      <c r="C16" s="3" t="s">
        <v>3</v>
      </c>
      <c r="D16" s="123" t="s">
        <v>0</v>
      </c>
    </row>
    <row r="17" spans="1:5" ht="22.5" customHeight="1">
      <c r="A17" s="90"/>
      <c r="B17" s="2">
        <v>2298300</v>
      </c>
      <c r="C17" s="2"/>
      <c r="D17" s="2" t="s">
        <v>401</v>
      </c>
    </row>
    <row r="18" spans="1:5" ht="19.5" customHeight="1">
      <c r="A18" s="90"/>
      <c r="B18" s="2"/>
      <c r="C18" s="2">
        <v>2298300</v>
      </c>
      <c r="D18" s="2" t="s">
        <v>402</v>
      </c>
    </row>
    <row r="19" spans="1:5" ht="23.25" customHeight="1">
      <c r="A19" s="3"/>
      <c r="B19" s="3">
        <f>SUM(B17:B18)</f>
        <v>2298300</v>
      </c>
      <c r="C19" s="3">
        <f>SUM(C18:C18)</f>
        <v>2298300</v>
      </c>
      <c r="D19" s="123" t="s">
        <v>1</v>
      </c>
    </row>
    <row r="20" spans="1:5" ht="22.5" customHeight="1">
      <c r="A20" s="375" t="s">
        <v>4</v>
      </c>
      <c r="B20" s="375"/>
      <c r="C20" s="375"/>
      <c r="D20" s="3">
        <f>D15+B19-C19</f>
        <v>763485</v>
      </c>
    </row>
    <row r="21" spans="1:5" ht="35.1" customHeight="1">
      <c r="A21" s="376" t="s">
        <v>6</v>
      </c>
      <c r="B21" s="393">
        <v>41280</v>
      </c>
      <c r="C21" s="377"/>
      <c r="D21" s="377"/>
    </row>
    <row r="22" spans="1:5" ht="35.1" customHeight="1">
      <c r="A22" s="376"/>
      <c r="B22" s="378" t="s">
        <v>5</v>
      </c>
      <c r="C22" s="379"/>
      <c r="D22" s="3">
        <f>D20</f>
        <v>763485</v>
      </c>
    </row>
    <row r="23" spans="1:5" ht="35.1" customHeight="1">
      <c r="A23" s="376"/>
      <c r="B23" s="8" t="s">
        <v>2</v>
      </c>
      <c r="C23" s="3" t="s">
        <v>3</v>
      </c>
      <c r="D23" s="122" t="s">
        <v>0</v>
      </c>
    </row>
    <row r="24" spans="1:5" ht="35.1" customHeight="1">
      <c r="A24" s="90"/>
      <c r="B24" s="2">
        <v>50000</v>
      </c>
      <c r="C24" s="2"/>
      <c r="D24" s="2" t="s">
        <v>400</v>
      </c>
    </row>
    <row r="25" spans="1:5" ht="35.1" customHeight="1">
      <c r="A25" s="279"/>
      <c r="B25" s="282"/>
      <c r="C25" s="282">
        <v>50000</v>
      </c>
      <c r="D25" s="282" t="s">
        <v>710</v>
      </c>
    </row>
    <row r="26" spans="1:5" ht="35.1" customHeight="1">
      <c r="A26" s="3"/>
      <c r="B26" s="3">
        <f>SUM(B24:B25)</f>
        <v>50000</v>
      </c>
      <c r="C26" s="3">
        <f>SUM(C25:C25)</f>
        <v>50000</v>
      </c>
      <c r="D26" s="122" t="s">
        <v>1</v>
      </c>
    </row>
    <row r="27" spans="1:5" ht="35.1" customHeight="1">
      <c r="A27" s="375" t="s">
        <v>4</v>
      </c>
      <c r="B27" s="375"/>
      <c r="C27" s="375"/>
      <c r="D27" s="3">
        <f>D22+B26-C26</f>
        <v>763485</v>
      </c>
    </row>
    <row r="28" spans="1:5" ht="35.1" customHeight="1">
      <c r="A28" s="376" t="s">
        <v>6</v>
      </c>
      <c r="B28" s="393">
        <v>41281</v>
      </c>
      <c r="C28" s="377"/>
      <c r="D28" s="377"/>
    </row>
    <row r="29" spans="1:5" ht="35.1" customHeight="1">
      <c r="A29" s="376"/>
      <c r="B29" s="378" t="s">
        <v>5</v>
      </c>
      <c r="C29" s="379"/>
      <c r="D29" s="3">
        <f>D27</f>
        <v>763485</v>
      </c>
    </row>
    <row r="30" spans="1:5" ht="35.1" customHeight="1">
      <c r="A30" s="376"/>
      <c r="B30" s="8" t="s">
        <v>2</v>
      </c>
      <c r="C30" s="3" t="s">
        <v>3</v>
      </c>
      <c r="D30" s="129" t="s">
        <v>0</v>
      </c>
    </row>
    <row r="31" spans="1:5" ht="35.1" customHeight="1">
      <c r="A31" s="130"/>
      <c r="B31" s="2">
        <v>250000</v>
      </c>
      <c r="C31" s="2"/>
      <c r="D31" s="2" t="s">
        <v>407</v>
      </c>
    </row>
    <row r="32" spans="1:5" ht="35.1" customHeight="1">
      <c r="A32" s="186"/>
      <c r="B32" s="2"/>
      <c r="C32" s="2">
        <v>250000</v>
      </c>
      <c r="D32" s="2" t="s">
        <v>408</v>
      </c>
      <c r="E32" s="187"/>
    </row>
    <row r="33" spans="1:5" ht="35.1" customHeight="1">
      <c r="A33" s="186"/>
      <c r="B33" s="2">
        <v>4700</v>
      </c>
      <c r="C33" s="2"/>
      <c r="D33" s="2" t="s">
        <v>505</v>
      </c>
      <c r="E33" s="187"/>
    </row>
    <row r="34" spans="1:5" ht="35.1" customHeight="1">
      <c r="A34" s="130"/>
      <c r="B34" s="2"/>
      <c r="C34" s="2">
        <v>4700</v>
      </c>
      <c r="D34" s="2" t="s">
        <v>506</v>
      </c>
    </row>
    <row r="35" spans="1:5" ht="35.1" customHeight="1">
      <c r="A35" s="3"/>
      <c r="B35" s="3">
        <f>SUM(B31:B34)</f>
        <v>254700</v>
      </c>
      <c r="C35" s="3">
        <f>SUM(C31:C34)</f>
        <v>254700</v>
      </c>
      <c r="D35" s="129" t="s">
        <v>1</v>
      </c>
    </row>
    <row r="36" spans="1:5" ht="35.1" customHeight="1">
      <c r="A36" s="375" t="s">
        <v>4</v>
      </c>
      <c r="B36" s="375"/>
      <c r="C36" s="375"/>
      <c r="D36" s="3">
        <f>D29+B35-C35</f>
        <v>763485</v>
      </c>
    </row>
    <row r="37" spans="1:5" ht="35.1" customHeight="1">
      <c r="A37" s="376" t="s">
        <v>6</v>
      </c>
      <c r="B37" s="393">
        <v>41283</v>
      </c>
      <c r="C37" s="377"/>
      <c r="D37" s="377"/>
    </row>
    <row r="38" spans="1:5" ht="35.1" customHeight="1">
      <c r="A38" s="376"/>
      <c r="B38" s="378" t="s">
        <v>5</v>
      </c>
      <c r="C38" s="379"/>
      <c r="D38" s="3">
        <f>D36</f>
        <v>763485</v>
      </c>
    </row>
    <row r="39" spans="1:5" ht="35.1" customHeight="1">
      <c r="A39" s="376"/>
      <c r="B39" s="8" t="s">
        <v>2</v>
      </c>
      <c r="C39" s="3" t="s">
        <v>3</v>
      </c>
      <c r="D39" s="133" t="s">
        <v>0</v>
      </c>
    </row>
    <row r="40" spans="1:5" ht="35.1" customHeight="1">
      <c r="A40" s="134"/>
      <c r="B40" s="2">
        <v>1390000</v>
      </c>
      <c r="C40" s="2"/>
      <c r="D40" s="2" t="s">
        <v>420</v>
      </c>
    </row>
    <row r="41" spans="1:5" ht="35.1" customHeight="1">
      <c r="A41" s="134"/>
      <c r="B41" s="2"/>
      <c r="C41" s="2">
        <v>490500</v>
      </c>
      <c r="D41" s="2" t="s">
        <v>423</v>
      </c>
      <c r="E41" s="135"/>
    </row>
    <row r="42" spans="1:5" ht="35.1" customHeight="1">
      <c r="A42" s="134"/>
      <c r="B42" s="2"/>
      <c r="C42" s="2">
        <v>50000</v>
      </c>
      <c r="D42" s="2" t="s">
        <v>421</v>
      </c>
      <c r="E42" s="135"/>
    </row>
    <row r="43" spans="1:5" ht="35.1" customHeight="1">
      <c r="A43" s="134"/>
      <c r="B43" s="2"/>
      <c r="C43" s="2">
        <v>88000</v>
      </c>
      <c r="D43" s="2" t="s">
        <v>422</v>
      </c>
      <c r="E43" s="135"/>
    </row>
    <row r="44" spans="1:5" ht="35.1" customHeight="1">
      <c r="A44" s="3"/>
      <c r="B44" s="3">
        <f>SUM(B40:B43)</f>
        <v>1390000</v>
      </c>
      <c r="C44" s="3">
        <f>SUM(C40:C43)</f>
        <v>628500</v>
      </c>
      <c r="D44" s="133" t="s">
        <v>1</v>
      </c>
    </row>
    <row r="45" spans="1:5" ht="35.1" customHeight="1">
      <c r="A45" s="375" t="s">
        <v>4</v>
      </c>
      <c r="B45" s="375"/>
      <c r="C45" s="375"/>
      <c r="D45" s="3">
        <f>D38+B44-C44</f>
        <v>1524985</v>
      </c>
    </row>
    <row r="46" spans="1:5" ht="35.1" customHeight="1">
      <c r="A46" s="376" t="s">
        <v>6</v>
      </c>
      <c r="B46" s="403">
        <v>41287</v>
      </c>
      <c r="C46" s="404"/>
      <c r="D46" s="404"/>
    </row>
    <row r="47" spans="1:5" ht="35.1" customHeight="1">
      <c r="A47" s="376"/>
      <c r="B47" s="378" t="s">
        <v>5</v>
      </c>
      <c r="C47" s="379"/>
      <c r="D47" s="3">
        <f>D45</f>
        <v>1524985</v>
      </c>
    </row>
    <row r="48" spans="1:5" ht="35.1" customHeight="1">
      <c r="A48" s="376"/>
      <c r="B48" s="8" t="s">
        <v>2</v>
      </c>
      <c r="C48" s="3" t="s">
        <v>3</v>
      </c>
      <c r="D48" s="136" t="s">
        <v>0</v>
      </c>
    </row>
    <row r="49" spans="1:6" ht="35.1" customHeight="1">
      <c r="A49" s="2"/>
      <c r="B49" s="2"/>
      <c r="C49" s="2">
        <v>200000</v>
      </c>
      <c r="D49" s="2" t="s">
        <v>425</v>
      </c>
      <c r="E49" s="138"/>
    </row>
    <row r="50" spans="1:6" ht="35.1" customHeight="1">
      <c r="A50" s="2"/>
      <c r="B50" s="2">
        <v>1200</v>
      </c>
      <c r="C50" s="2"/>
      <c r="D50" s="2" t="s">
        <v>507</v>
      </c>
      <c r="E50" s="187"/>
    </row>
    <row r="51" spans="1:6" ht="35.1" customHeight="1">
      <c r="A51" s="2"/>
      <c r="B51" s="2"/>
      <c r="C51" s="2">
        <v>1200</v>
      </c>
      <c r="D51" s="2" t="s">
        <v>373</v>
      </c>
      <c r="E51" s="187"/>
    </row>
    <row r="52" spans="1:6" ht="35.1" customHeight="1">
      <c r="A52" s="137"/>
      <c r="B52" s="2"/>
      <c r="C52" s="2">
        <v>525000</v>
      </c>
      <c r="D52" s="2" t="s">
        <v>429</v>
      </c>
      <c r="E52" s="138"/>
    </row>
    <row r="53" spans="1:6" ht="35.1" customHeight="1">
      <c r="A53" s="137"/>
      <c r="B53" s="2"/>
      <c r="C53" s="2">
        <v>100000</v>
      </c>
      <c r="D53" s="2" t="s">
        <v>426</v>
      </c>
      <c r="E53" s="145" t="s">
        <v>427</v>
      </c>
    </row>
    <row r="54" spans="1:6" ht="35.1" customHeight="1">
      <c r="A54" s="141"/>
      <c r="B54" s="2">
        <v>724897</v>
      </c>
      <c r="C54" s="2">
        <v>724897</v>
      </c>
      <c r="D54" s="2" t="s">
        <v>428</v>
      </c>
      <c r="E54" s="142"/>
    </row>
    <row r="55" spans="1:6" ht="35.1" customHeight="1">
      <c r="A55" s="137"/>
      <c r="B55" s="2"/>
      <c r="C55" s="2">
        <v>43000</v>
      </c>
      <c r="D55" s="2" t="s">
        <v>430</v>
      </c>
      <c r="E55" s="138" t="s">
        <v>427</v>
      </c>
    </row>
    <row r="56" spans="1:6" ht="35.1" customHeight="1">
      <c r="A56" s="3"/>
      <c r="B56" s="3">
        <f>SUM(B49:B55)</f>
        <v>726097</v>
      </c>
      <c r="C56" s="3">
        <f>SUM(C49:C55)</f>
        <v>1594097</v>
      </c>
      <c r="D56" s="136" t="s">
        <v>1</v>
      </c>
    </row>
    <row r="57" spans="1:6" ht="35.1" customHeight="1">
      <c r="A57" s="375" t="s">
        <v>4</v>
      </c>
      <c r="B57" s="375"/>
      <c r="C57" s="375"/>
      <c r="D57" s="3">
        <f>D47+B56-C56</f>
        <v>656985</v>
      </c>
    </row>
    <row r="58" spans="1:6" ht="35.1" customHeight="1">
      <c r="A58" s="376" t="s">
        <v>6</v>
      </c>
      <c r="B58" s="403">
        <v>41287</v>
      </c>
      <c r="C58" s="404"/>
      <c r="D58" s="404"/>
    </row>
    <row r="59" spans="1:6" ht="35.1" customHeight="1">
      <c r="A59" s="376"/>
      <c r="B59" s="378" t="s">
        <v>5</v>
      </c>
      <c r="C59" s="379"/>
      <c r="D59" s="3">
        <f>D57</f>
        <v>656985</v>
      </c>
    </row>
    <row r="60" spans="1:6" ht="35.1" customHeight="1">
      <c r="A60" s="376"/>
      <c r="B60" s="8" t="s">
        <v>2</v>
      </c>
      <c r="C60" s="3" t="s">
        <v>3</v>
      </c>
      <c r="D60" s="143" t="s">
        <v>0</v>
      </c>
      <c r="E60" s="106">
        <v>34000</v>
      </c>
      <c r="F60" s="6" t="s">
        <v>431</v>
      </c>
    </row>
    <row r="61" spans="1:6" ht="35.1" customHeight="1">
      <c r="A61" s="2"/>
      <c r="B61" s="2"/>
      <c r="C61" s="2">
        <v>77210</v>
      </c>
      <c r="D61" s="2" t="s">
        <v>437</v>
      </c>
    </row>
    <row r="62" spans="1:6" ht="35.1" customHeight="1">
      <c r="A62" s="2"/>
      <c r="B62" s="2"/>
      <c r="C62" s="2">
        <v>130</v>
      </c>
      <c r="D62" s="2" t="s">
        <v>438</v>
      </c>
      <c r="E62" s="146"/>
    </row>
    <row r="63" spans="1:6" ht="35.1" customHeight="1">
      <c r="A63" s="2"/>
      <c r="B63" s="2"/>
      <c r="C63" s="2">
        <v>5060</v>
      </c>
      <c r="D63" s="2" t="s">
        <v>436</v>
      </c>
      <c r="E63" s="146"/>
    </row>
    <row r="64" spans="1:6" ht="35.1" customHeight="1">
      <c r="A64" s="2"/>
      <c r="B64" s="2"/>
      <c r="C64" s="2">
        <v>6000</v>
      </c>
      <c r="D64" s="2" t="s">
        <v>432</v>
      </c>
    </row>
    <row r="65" spans="1:6" ht="35.1" customHeight="1">
      <c r="A65" s="144"/>
      <c r="B65" s="2"/>
      <c r="C65" s="2">
        <v>5000</v>
      </c>
      <c r="D65" s="2" t="s">
        <v>433</v>
      </c>
    </row>
    <row r="66" spans="1:6" ht="35.1" customHeight="1">
      <c r="A66" s="144"/>
      <c r="B66" s="2"/>
      <c r="C66" s="2">
        <v>100</v>
      </c>
      <c r="D66" s="2" t="s">
        <v>503</v>
      </c>
    </row>
    <row r="67" spans="1:6" ht="35.1" customHeight="1">
      <c r="A67" s="3"/>
      <c r="B67" s="3">
        <f>SUM(B61:B66)</f>
        <v>0</v>
      </c>
      <c r="C67" s="3">
        <f>SUM(C61:C66)</f>
        <v>93500</v>
      </c>
      <c r="D67" s="143" t="s">
        <v>1</v>
      </c>
    </row>
    <row r="68" spans="1:6" ht="35.1" customHeight="1">
      <c r="A68" s="375" t="s">
        <v>4</v>
      </c>
      <c r="B68" s="375"/>
      <c r="C68" s="375"/>
      <c r="D68" s="3">
        <f>D59+B67-C67</f>
        <v>563485</v>
      </c>
      <c r="E68" s="145" t="s">
        <v>434</v>
      </c>
      <c r="F68" s="48" t="s">
        <v>435</v>
      </c>
    </row>
    <row r="69" spans="1:6" ht="35.1" customHeight="1">
      <c r="A69" s="376" t="s">
        <v>6</v>
      </c>
      <c r="B69" s="403">
        <v>41295</v>
      </c>
      <c r="C69" s="404"/>
      <c r="D69" s="404"/>
    </row>
    <row r="70" spans="1:6" ht="35.1" customHeight="1">
      <c r="A70" s="376"/>
      <c r="B70" s="378" t="s">
        <v>5</v>
      </c>
      <c r="C70" s="379"/>
      <c r="D70" s="3">
        <f>D68</f>
        <v>563485</v>
      </c>
    </row>
    <row r="71" spans="1:6" ht="35.1" customHeight="1">
      <c r="A71" s="376"/>
      <c r="B71" s="8" t="s">
        <v>2</v>
      </c>
      <c r="C71" s="3" t="s">
        <v>3</v>
      </c>
      <c r="D71" s="147" t="s">
        <v>0</v>
      </c>
    </row>
    <row r="72" spans="1:6" ht="35.1" customHeight="1">
      <c r="A72" s="186"/>
      <c r="B72" s="2">
        <v>90000</v>
      </c>
      <c r="C72" s="72"/>
      <c r="D72" s="2" t="s">
        <v>508</v>
      </c>
      <c r="E72" s="187"/>
    </row>
    <row r="73" spans="1:6" ht="35.1" customHeight="1">
      <c r="A73" s="186"/>
      <c r="B73" s="131"/>
      <c r="C73" s="2">
        <v>90000</v>
      </c>
      <c r="D73" s="2" t="s">
        <v>509</v>
      </c>
      <c r="E73" s="187"/>
    </row>
    <row r="74" spans="1:6" ht="35.1" customHeight="1">
      <c r="A74" s="2"/>
      <c r="B74" s="2">
        <v>550000</v>
      </c>
      <c r="C74" s="2"/>
      <c r="D74" s="2" t="s">
        <v>439</v>
      </c>
    </row>
    <row r="75" spans="1:6" ht="35.1" customHeight="1">
      <c r="A75" s="2"/>
      <c r="B75" s="2"/>
      <c r="C75" s="2">
        <v>473000</v>
      </c>
      <c r="D75" s="2" t="s">
        <v>440</v>
      </c>
    </row>
    <row r="76" spans="1:6" ht="35.1" customHeight="1">
      <c r="A76" s="2"/>
      <c r="B76" s="2"/>
      <c r="C76" s="2">
        <v>37000</v>
      </c>
      <c r="D76" s="2" t="s">
        <v>441</v>
      </c>
    </row>
    <row r="77" spans="1:6" ht="35.1" customHeight="1">
      <c r="A77" s="2"/>
      <c r="B77" s="2"/>
      <c r="C77" s="2">
        <v>40000</v>
      </c>
      <c r="D77" s="2" t="s">
        <v>442</v>
      </c>
    </row>
    <row r="78" spans="1:6" ht="35.1" customHeight="1">
      <c r="A78" s="148"/>
      <c r="B78" s="2">
        <v>23000</v>
      </c>
      <c r="C78" s="2"/>
      <c r="D78" s="2" t="s">
        <v>443</v>
      </c>
    </row>
    <row r="79" spans="1:6" ht="35.1" customHeight="1">
      <c r="A79" s="148"/>
      <c r="B79" s="2"/>
      <c r="C79" s="2">
        <v>23000</v>
      </c>
      <c r="D79" s="2" t="s">
        <v>444</v>
      </c>
    </row>
    <row r="80" spans="1:6" ht="35.1" customHeight="1">
      <c r="A80" s="3"/>
      <c r="B80" s="3">
        <f>SUM(B72:B79)</f>
        <v>663000</v>
      </c>
      <c r="C80" s="3">
        <f>SUM(C72:C79)</f>
        <v>663000</v>
      </c>
      <c r="D80" s="147" t="s">
        <v>1</v>
      </c>
    </row>
    <row r="81" spans="1:5" ht="35.1" customHeight="1">
      <c r="A81" s="375" t="s">
        <v>4</v>
      </c>
      <c r="B81" s="375"/>
      <c r="C81" s="375"/>
      <c r="D81" s="3">
        <f>D70+B80-C80</f>
        <v>563485</v>
      </c>
    </row>
    <row r="82" spans="1:5" ht="35.1" customHeight="1">
      <c r="A82" s="376" t="s">
        <v>6</v>
      </c>
      <c r="B82" s="403">
        <v>41296</v>
      </c>
      <c r="C82" s="404"/>
      <c r="D82" s="404"/>
    </row>
    <row r="83" spans="1:5" ht="35.1" customHeight="1">
      <c r="A83" s="376"/>
      <c r="B83" s="378" t="s">
        <v>5</v>
      </c>
      <c r="C83" s="379"/>
      <c r="D83" s="3">
        <f>D81</f>
        <v>563485</v>
      </c>
    </row>
    <row r="84" spans="1:5" ht="35.1" customHeight="1">
      <c r="A84" s="376"/>
      <c r="B84" s="8" t="s">
        <v>2</v>
      </c>
      <c r="C84" s="3" t="s">
        <v>3</v>
      </c>
      <c r="D84" s="147" t="s">
        <v>0</v>
      </c>
    </row>
    <row r="85" spans="1:5" ht="35.1" customHeight="1">
      <c r="A85" s="2"/>
      <c r="B85" s="2">
        <v>25000</v>
      </c>
      <c r="C85" s="2"/>
      <c r="D85" s="2" t="s">
        <v>420</v>
      </c>
    </row>
    <row r="86" spans="1:5" ht="35.1" customHeight="1">
      <c r="A86" s="2"/>
      <c r="B86" s="2"/>
      <c r="C86" s="2">
        <v>24500</v>
      </c>
      <c r="D86" s="2" t="s">
        <v>447</v>
      </c>
    </row>
    <row r="87" spans="1:5" ht="35.1" customHeight="1">
      <c r="A87" s="2"/>
      <c r="B87" s="2"/>
      <c r="C87" s="2">
        <v>500</v>
      </c>
      <c r="D87" s="2" t="s">
        <v>445</v>
      </c>
    </row>
    <row r="88" spans="1:5" ht="35.1" customHeight="1">
      <c r="A88" s="2"/>
      <c r="B88" s="2">
        <v>1250000</v>
      </c>
      <c r="C88" s="2">
        <v>1250000</v>
      </c>
      <c r="D88" s="2" t="s">
        <v>446</v>
      </c>
    </row>
    <row r="89" spans="1:5" ht="35.1" customHeight="1">
      <c r="A89" s="3"/>
      <c r="B89" s="3">
        <f>SUM(B85:B88)</f>
        <v>1275000</v>
      </c>
      <c r="C89" s="3">
        <f>SUM(C85:C88)</f>
        <v>1275000</v>
      </c>
      <c r="D89" s="147" t="s">
        <v>1</v>
      </c>
    </row>
    <row r="90" spans="1:5" ht="35.1" customHeight="1">
      <c r="A90" s="375" t="s">
        <v>4</v>
      </c>
      <c r="B90" s="375"/>
      <c r="C90" s="375"/>
      <c r="D90" s="3">
        <f>D83+B89-C89</f>
        <v>563485</v>
      </c>
    </row>
    <row r="91" spans="1:5" ht="35.1" customHeight="1">
      <c r="A91" s="376" t="s">
        <v>6</v>
      </c>
      <c r="B91" s="403">
        <v>41297</v>
      </c>
      <c r="C91" s="404"/>
      <c r="D91" s="404"/>
    </row>
    <row r="92" spans="1:5" ht="35.1" customHeight="1">
      <c r="A92" s="376"/>
      <c r="B92" s="378" t="s">
        <v>5</v>
      </c>
      <c r="C92" s="379"/>
      <c r="D92" s="3">
        <f>D90</f>
        <v>563485</v>
      </c>
    </row>
    <row r="93" spans="1:5" ht="35.1" customHeight="1">
      <c r="A93" s="376"/>
      <c r="B93" s="8" t="s">
        <v>2</v>
      </c>
      <c r="C93" s="3" t="s">
        <v>3</v>
      </c>
      <c r="D93" s="156" t="s">
        <v>0</v>
      </c>
    </row>
    <row r="94" spans="1:5" ht="35.1" customHeight="1">
      <c r="A94" s="157"/>
      <c r="B94" s="2">
        <v>50000</v>
      </c>
      <c r="C94" s="2"/>
      <c r="D94" s="2" t="s">
        <v>259</v>
      </c>
      <c r="E94" s="158"/>
    </row>
    <row r="95" spans="1:5" ht="35.1" customHeight="1">
      <c r="A95" s="2"/>
      <c r="B95" s="2"/>
      <c r="C95" s="2">
        <v>27800</v>
      </c>
      <c r="D95" s="2" t="s">
        <v>461</v>
      </c>
    </row>
    <row r="96" spans="1:5" ht="35.1" customHeight="1">
      <c r="A96" s="3"/>
      <c r="B96" s="3">
        <f>SUM(B94:B95)</f>
        <v>50000</v>
      </c>
      <c r="C96" s="3">
        <f>SUM(C95:C95)</f>
        <v>27800</v>
      </c>
      <c r="D96" s="156" t="s">
        <v>1</v>
      </c>
    </row>
    <row r="97" spans="1:5" ht="35.1" customHeight="1">
      <c r="A97" s="375" t="s">
        <v>4</v>
      </c>
      <c r="B97" s="375"/>
      <c r="C97" s="375"/>
      <c r="D97" s="3">
        <f>D92+B96-C96</f>
        <v>585685</v>
      </c>
    </row>
    <row r="98" spans="1:5" ht="35.1" customHeight="1">
      <c r="A98" s="376" t="s">
        <v>6</v>
      </c>
      <c r="B98" s="403">
        <v>41302</v>
      </c>
      <c r="C98" s="404"/>
      <c r="D98" s="404"/>
    </row>
    <row r="99" spans="1:5" ht="35.1" customHeight="1">
      <c r="A99" s="376"/>
      <c r="B99" s="378" t="s">
        <v>5</v>
      </c>
      <c r="C99" s="379"/>
      <c r="D99" s="3">
        <f>D97</f>
        <v>585685</v>
      </c>
    </row>
    <row r="100" spans="1:5" ht="35.1" customHeight="1">
      <c r="A100" s="376"/>
      <c r="B100" s="8" t="s">
        <v>2</v>
      </c>
      <c r="C100" s="3" t="s">
        <v>3</v>
      </c>
      <c r="D100" s="156" t="s">
        <v>0</v>
      </c>
    </row>
    <row r="101" spans="1:5" ht="35.1" customHeight="1">
      <c r="A101" s="157"/>
      <c r="B101" s="2">
        <v>300000</v>
      </c>
      <c r="C101" s="2"/>
      <c r="D101" s="2" t="s">
        <v>462</v>
      </c>
    </row>
    <row r="102" spans="1:5" ht="35.1" customHeight="1">
      <c r="A102" s="157"/>
      <c r="B102" s="2"/>
      <c r="C102" s="2">
        <v>15000</v>
      </c>
      <c r="D102" s="159" t="s">
        <v>468</v>
      </c>
      <c r="E102" s="9"/>
    </row>
    <row r="103" spans="1:5" ht="35.1" customHeight="1">
      <c r="A103" s="157"/>
      <c r="B103" s="2"/>
      <c r="C103" s="2">
        <v>25000</v>
      </c>
      <c r="D103" s="2" t="s">
        <v>463</v>
      </c>
      <c r="E103" s="158"/>
    </row>
    <row r="104" spans="1:5" ht="35.1" customHeight="1">
      <c r="A104" s="157"/>
      <c r="B104" s="2"/>
      <c r="C104" s="2">
        <v>46500</v>
      </c>
      <c r="D104" s="2" t="s">
        <v>464</v>
      </c>
      <c r="E104" s="9"/>
    </row>
    <row r="105" spans="1:5" ht="35.1" customHeight="1">
      <c r="A105" s="157"/>
      <c r="B105" s="2"/>
      <c r="C105" s="2">
        <v>14000</v>
      </c>
      <c r="D105" s="2" t="s">
        <v>465</v>
      </c>
      <c r="E105" s="158"/>
    </row>
    <row r="106" spans="1:5" ht="35.1" customHeight="1">
      <c r="A106" s="157"/>
      <c r="B106" s="2"/>
      <c r="C106" s="2">
        <v>110000</v>
      </c>
      <c r="D106" s="2" t="s">
        <v>466</v>
      </c>
      <c r="E106" s="158"/>
    </row>
    <row r="107" spans="1:5" ht="35.1" customHeight="1">
      <c r="A107" s="195"/>
      <c r="B107" s="2">
        <v>5300</v>
      </c>
      <c r="C107" s="2">
        <v>5300</v>
      </c>
      <c r="D107" s="2" t="s">
        <v>521</v>
      </c>
      <c r="E107" s="196"/>
    </row>
    <row r="108" spans="1:5" ht="35.1" customHeight="1">
      <c r="A108" s="2"/>
      <c r="B108" s="2"/>
      <c r="C108" s="2">
        <v>36700</v>
      </c>
      <c r="D108" s="2" t="s">
        <v>467</v>
      </c>
    </row>
    <row r="109" spans="1:5" ht="35.1" customHeight="1">
      <c r="A109" s="3"/>
      <c r="B109" s="3">
        <f>SUM(B101:B108)</f>
        <v>305300</v>
      </c>
      <c r="C109" s="3">
        <f>SUM(C102:C108)</f>
        <v>252500</v>
      </c>
      <c r="D109" s="156" t="s">
        <v>1</v>
      </c>
    </row>
    <row r="110" spans="1:5" ht="35.1" customHeight="1">
      <c r="A110" s="375" t="s">
        <v>4</v>
      </c>
      <c r="B110" s="375"/>
      <c r="C110" s="375"/>
      <c r="D110" s="3">
        <f>D99+B109-C109</f>
        <v>638485</v>
      </c>
    </row>
    <row r="111" spans="1:5" ht="35.1" customHeight="1">
      <c r="A111" s="376" t="s">
        <v>6</v>
      </c>
      <c r="B111" s="403">
        <v>41305</v>
      </c>
      <c r="C111" s="404"/>
      <c r="D111" s="404"/>
    </row>
    <row r="112" spans="1:5" ht="35.1" customHeight="1">
      <c r="A112" s="376"/>
      <c r="B112" s="378" t="s">
        <v>5</v>
      </c>
      <c r="C112" s="379"/>
      <c r="D112" s="3">
        <f>D110</f>
        <v>638485</v>
      </c>
    </row>
    <row r="113" spans="1:6" ht="35.1" customHeight="1">
      <c r="A113" s="376"/>
      <c r="B113" s="8" t="s">
        <v>2</v>
      </c>
      <c r="C113" s="3" t="s">
        <v>3</v>
      </c>
      <c r="D113" s="160" t="s">
        <v>0</v>
      </c>
    </row>
    <row r="114" spans="1:6" ht="35.1" customHeight="1">
      <c r="A114" s="162"/>
      <c r="B114" s="2">
        <v>100000</v>
      </c>
      <c r="C114" s="2"/>
      <c r="D114" s="2" t="s">
        <v>469</v>
      </c>
      <c r="E114" s="163"/>
    </row>
    <row r="115" spans="1:6" ht="35.1" customHeight="1">
      <c r="A115" s="176"/>
      <c r="B115" s="175">
        <v>50000</v>
      </c>
      <c r="C115" s="2"/>
      <c r="D115" s="2" t="s">
        <v>491</v>
      </c>
      <c r="E115" s="177"/>
    </row>
    <row r="116" spans="1:6" ht="35.1" customHeight="1">
      <c r="A116" s="279"/>
      <c r="B116" s="280"/>
      <c r="C116" s="282">
        <v>50000</v>
      </c>
      <c r="D116" s="282" t="s">
        <v>711</v>
      </c>
      <c r="E116" s="177"/>
    </row>
    <row r="117" spans="1:6" ht="35.1" customHeight="1">
      <c r="A117" s="162"/>
      <c r="B117" s="167"/>
      <c r="C117" s="2">
        <v>23500</v>
      </c>
      <c r="D117" s="2" t="s">
        <v>470</v>
      </c>
      <c r="E117" s="163"/>
    </row>
    <row r="118" spans="1:6" ht="35.1" customHeight="1">
      <c r="A118" s="162"/>
      <c r="B118" s="167"/>
      <c r="C118" s="2">
        <v>14000</v>
      </c>
      <c r="D118" s="2" t="s">
        <v>471</v>
      </c>
      <c r="E118" s="163"/>
    </row>
    <row r="119" spans="1:6" ht="35.1" customHeight="1">
      <c r="A119" s="165"/>
      <c r="B119" s="167"/>
      <c r="C119" s="2">
        <v>1000</v>
      </c>
      <c r="D119" s="2" t="s">
        <v>473</v>
      </c>
      <c r="E119" s="166"/>
    </row>
    <row r="120" spans="1:6" ht="35.1" customHeight="1">
      <c r="A120" s="161"/>
      <c r="B120" s="168"/>
      <c r="C120" s="2">
        <v>1500</v>
      </c>
      <c r="D120" s="2" t="s">
        <v>472</v>
      </c>
    </row>
    <row r="121" spans="1:6" ht="35.1" customHeight="1">
      <c r="A121" s="3"/>
      <c r="B121" s="3">
        <f>SUM(B114:B120)</f>
        <v>150000</v>
      </c>
      <c r="C121" s="3">
        <f>SUM(C116:C120)</f>
        <v>90000</v>
      </c>
      <c r="D121" s="160" t="s">
        <v>1</v>
      </c>
    </row>
    <row r="122" spans="1:6" ht="35.1" customHeight="1">
      <c r="A122" s="375" t="s">
        <v>4</v>
      </c>
      <c r="B122" s="375"/>
      <c r="C122" s="375"/>
      <c r="D122" s="3">
        <f>D112+B121-C121</f>
        <v>698485</v>
      </c>
      <c r="E122" s="166" t="s">
        <v>434</v>
      </c>
      <c r="F122" s="48" t="s">
        <v>474</v>
      </c>
    </row>
  </sheetData>
  <mergeCells count="49">
    <mergeCell ref="A45:C45"/>
    <mergeCell ref="A14:A16"/>
    <mergeCell ref="B14:D14"/>
    <mergeCell ref="B15:C15"/>
    <mergeCell ref="A20:C20"/>
    <mergeCell ref="A37:A39"/>
    <mergeCell ref="B37:D37"/>
    <mergeCell ref="A21:A23"/>
    <mergeCell ref="B21:D21"/>
    <mergeCell ref="B22:C22"/>
    <mergeCell ref="A27:C27"/>
    <mergeCell ref="B38:C38"/>
    <mergeCell ref="A28:A30"/>
    <mergeCell ref="B28:D28"/>
    <mergeCell ref="B29:C29"/>
    <mergeCell ref="A36:C36"/>
    <mergeCell ref="B1:D1"/>
    <mergeCell ref="A2:A4"/>
    <mergeCell ref="B2:D2"/>
    <mergeCell ref="B3:C3"/>
    <mergeCell ref="A13:C13"/>
    <mergeCell ref="A58:A60"/>
    <mergeCell ref="B58:D58"/>
    <mergeCell ref="B59:C59"/>
    <mergeCell ref="A68:C68"/>
    <mergeCell ref="A46:A48"/>
    <mergeCell ref="B46:D46"/>
    <mergeCell ref="B47:C47"/>
    <mergeCell ref="A57:C57"/>
    <mergeCell ref="A69:A71"/>
    <mergeCell ref="B69:D69"/>
    <mergeCell ref="B70:C70"/>
    <mergeCell ref="A81:C81"/>
    <mergeCell ref="A82:A84"/>
    <mergeCell ref="B82:D82"/>
    <mergeCell ref="B83:C83"/>
    <mergeCell ref="A111:A113"/>
    <mergeCell ref="B111:D111"/>
    <mergeCell ref="B112:C112"/>
    <mergeCell ref="A122:C122"/>
    <mergeCell ref="A90:C90"/>
    <mergeCell ref="A110:C110"/>
    <mergeCell ref="A91:A93"/>
    <mergeCell ref="B91:D91"/>
    <mergeCell ref="B92:C92"/>
    <mergeCell ref="A97:C97"/>
    <mergeCell ref="A98:A100"/>
    <mergeCell ref="B98:D98"/>
    <mergeCell ref="B99:C9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43"/>
  <sheetViews>
    <sheetView rightToLeft="1" topLeftCell="A116" workbookViewId="0">
      <selection activeCell="D134" sqref="D134"/>
    </sheetView>
  </sheetViews>
  <sheetFormatPr defaultRowHeight="20.100000000000001" customHeight="1"/>
  <cols>
    <col min="1" max="1" width="12" bestFit="1" customWidth="1"/>
    <col min="2" max="2" width="11.28515625" bestFit="1" customWidth="1"/>
    <col min="3" max="3" width="10.5703125" customWidth="1"/>
    <col min="4" max="4" width="50.7109375" bestFit="1" customWidth="1"/>
    <col min="5" max="5" width="26.28515625" bestFit="1" customWidth="1"/>
    <col min="8" max="8" width="42.42578125" customWidth="1"/>
  </cols>
  <sheetData>
    <row r="1" spans="1:9" s="1" customFormat="1" ht="17.25">
      <c r="B1" s="387" t="s">
        <v>712</v>
      </c>
      <c r="C1" s="388"/>
      <c r="D1" s="388"/>
      <c r="E1" s="269"/>
      <c r="F1" s="6"/>
      <c r="I1" s="24"/>
    </row>
    <row r="2" spans="1:9" ht="20.100000000000001" customHeight="1">
      <c r="A2" s="376" t="s">
        <v>6</v>
      </c>
      <c r="B2" s="403">
        <v>41309</v>
      </c>
      <c r="C2" s="404"/>
      <c r="D2" s="404"/>
    </row>
    <row r="3" spans="1:9" ht="20.100000000000001" customHeight="1">
      <c r="A3" s="376"/>
      <c r="B3" s="378" t="s">
        <v>5</v>
      </c>
      <c r="C3" s="379"/>
      <c r="D3" s="3">
        <v>698485</v>
      </c>
      <c r="E3" t="s">
        <v>434</v>
      </c>
      <c r="H3" s="87" t="s">
        <v>474</v>
      </c>
    </row>
    <row r="4" spans="1:9" ht="20.100000000000001" customHeight="1">
      <c r="A4" s="376"/>
      <c r="B4" s="8" t="s">
        <v>2</v>
      </c>
      <c r="C4" s="3" t="s">
        <v>3</v>
      </c>
      <c r="D4" s="164" t="s">
        <v>0</v>
      </c>
    </row>
    <row r="5" spans="1:9" ht="20.100000000000001" customHeight="1">
      <c r="A5" s="170"/>
      <c r="B5" s="175">
        <v>1250000</v>
      </c>
      <c r="C5" s="2"/>
      <c r="D5" s="172" t="s">
        <v>259</v>
      </c>
    </row>
    <row r="6" spans="1:9" ht="20.100000000000001" customHeight="1">
      <c r="A6" s="197"/>
      <c r="B6" s="175">
        <v>18100</v>
      </c>
      <c r="C6" s="2">
        <v>18100</v>
      </c>
      <c r="D6" s="172" t="s">
        <v>529</v>
      </c>
    </row>
    <row r="7" spans="1:9" ht="20.100000000000001" customHeight="1">
      <c r="A7" s="176"/>
      <c r="B7" s="175">
        <v>30000</v>
      </c>
      <c r="C7" s="2"/>
      <c r="D7" s="172" t="s">
        <v>492</v>
      </c>
    </row>
    <row r="8" spans="1:9" ht="20.100000000000001" customHeight="1">
      <c r="A8" s="253"/>
      <c r="B8" s="220"/>
      <c r="C8" s="14">
        <v>30000</v>
      </c>
      <c r="D8" s="221" t="s">
        <v>493</v>
      </c>
    </row>
    <row r="9" spans="1:9" ht="20.100000000000001" customHeight="1">
      <c r="A9" s="176"/>
      <c r="B9" s="175">
        <v>20000</v>
      </c>
      <c r="C9" s="2"/>
      <c r="D9" s="172" t="s">
        <v>494</v>
      </c>
    </row>
    <row r="10" spans="1:9" ht="20.100000000000001" customHeight="1">
      <c r="A10" s="253"/>
      <c r="B10" s="220"/>
      <c r="C10" s="14">
        <v>20000</v>
      </c>
      <c r="D10" s="221" t="s">
        <v>495</v>
      </c>
    </row>
    <row r="11" spans="1:9" ht="20.100000000000001" customHeight="1">
      <c r="A11" s="170"/>
      <c r="B11" s="175"/>
      <c r="C11" s="2">
        <v>700000</v>
      </c>
      <c r="D11" s="172" t="s">
        <v>477</v>
      </c>
    </row>
    <row r="12" spans="1:9" ht="20.100000000000001" customHeight="1">
      <c r="A12" s="170"/>
      <c r="B12" s="175"/>
      <c r="C12" s="2">
        <v>550000</v>
      </c>
      <c r="D12" s="172" t="s">
        <v>478</v>
      </c>
    </row>
    <row r="13" spans="1:9" ht="20.100000000000001" customHeight="1">
      <c r="A13" s="171"/>
      <c r="B13" s="175"/>
      <c r="C13" s="2">
        <v>13200</v>
      </c>
      <c r="D13" s="172" t="s">
        <v>476</v>
      </c>
    </row>
    <row r="14" spans="1:9" ht="20.100000000000001" customHeight="1">
      <c r="A14" s="171"/>
      <c r="B14" s="2"/>
      <c r="C14" s="2">
        <v>50000</v>
      </c>
      <c r="D14" s="2" t="s">
        <v>475</v>
      </c>
    </row>
    <row r="15" spans="1:9" ht="20.100000000000001" customHeight="1">
      <c r="A15" s="3"/>
      <c r="B15" s="3">
        <f>SUM(B5:B14)</f>
        <v>1318100</v>
      </c>
      <c r="C15" s="3">
        <f>SUM(C5:C14)</f>
        <v>1381300</v>
      </c>
      <c r="D15" s="164" t="s">
        <v>1</v>
      </c>
    </row>
    <row r="16" spans="1:9" ht="20.100000000000001" customHeight="1">
      <c r="A16" s="375" t="s">
        <v>4</v>
      </c>
      <c r="B16" s="375"/>
      <c r="C16" s="375"/>
      <c r="D16" s="3">
        <f>D3+B15-C15</f>
        <v>635285</v>
      </c>
      <c r="E16" t="s">
        <v>479</v>
      </c>
      <c r="H16" s="87" t="s">
        <v>480</v>
      </c>
    </row>
    <row r="17" spans="1:5" ht="20.100000000000001" customHeight="1">
      <c r="A17" s="376" t="s">
        <v>6</v>
      </c>
      <c r="B17" s="403">
        <v>41311</v>
      </c>
      <c r="C17" s="404"/>
      <c r="D17" s="404"/>
    </row>
    <row r="18" spans="1:5" ht="20.100000000000001" customHeight="1">
      <c r="A18" s="376"/>
      <c r="B18" s="378" t="s">
        <v>5</v>
      </c>
      <c r="C18" s="379"/>
      <c r="D18" s="3">
        <f>D16</f>
        <v>635285</v>
      </c>
    </row>
    <row r="19" spans="1:5" ht="20.100000000000001" customHeight="1">
      <c r="A19" s="376"/>
      <c r="B19" s="8" t="s">
        <v>2</v>
      </c>
      <c r="C19" s="3" t="s">
        <v>3</v>
      </c>
      <c r="D19" s="169" t="s">
        <v>0</v>
      </c>
    </row>
    <row r="20" spans="1:5" ht="20.100000000000001" customHeight="1">
      <c r="A20" s="170"/>
      <c r="B20" s="175"/>
      <c r="C20" s="2">
        <v>30000</v>
      </c>
      <c r="D20" s="172" t="s">
        <v>481</v>
      </c>
    </row>
    <row r="21" spans="1:5" ht="20.100000000000001" customHeight="1">
      <c r="A21" s="253"/>
      <c r="B21" s="220"/>
      <c r="C21" s="14">
        <v>10000</v>
      </c>
      <c r="D21" s="221" t="s">
        <v>482</v>
      </c>
    </row>
    <row r="22" spans="1:5" ht="20.100000000000001" customHeight="1">
      <c r="A22" s="170"/>
      <c r="B22" s="175"/>
      <c r="C22" s="2">
        <v>35000</v>
      </c>
      <c r="D22" s="172" t="s">
        <v>542</v>
      </c>
    </row>
    <row r="23" spans="1:5" ht="20.100000000000001" customHeight="1">
      <c r="A23" s="171"/>
      <c r="B23" s="175"/>
      <c r="C23" s="2">
        <v>65000</v>
      </c>
      <c r="D23" s="172" t="s">
        <v>483</v>
      </c>
    </row>
    <row r="24" spans="1:5" ht="20.100000000000001" customHeight="1">
      <c r="A24" s="171"/>
      <c r="B24" s="175"/>
      <c r="C24" s="2">
        <v>200000</v>
      </c>
      <c r="D24" s="2" t="s">
        <v>484</v>
      </c>
    </row>
    <row r="25" spans="1:5" ht="20.100000000000001" customHeight="1">
      <c r="A25" s="171"/>
      <c r="B25" s="175"/>
      <c r="C25" s="2">
        <v>108990</v>
      </c>
      <c r="D25" s="172" t="s">
        <v>485</v>
      </c>
    </row>
    <row r="26" spans="1:5" ht="20.100000000000001" customHeight="1">
      <c r="A26" s="171"/>
      <c r="B26" s="175"/>
      <c r="C26" s="2">
        <v>3000</v>
      </c>
      <c r="D26" s="172" t="s">
        <v>486</v>
      </c>
    </row>
    <row r="27" spans="1:5" ht="20.100000000000001" customHeight="1">
      <c r="A27" s="171"/>
      <c r="B27" s="175"/>
      <c r="C27" s="2">
        <v>25000</v>
      </c>
      <c r="D27" s="172" t="s">
        <v>487</v>
      </c>
    </row>
    <row r="28" spans="1:5" ht="20.100000000000001" customHeight="1">
      <c r="A28" s="171"/>
      <c r="B28" s="2"/>
      <c r="C28" s="178">
        <v>84495</v>
      </c>
      <c r="D28" s="66" t="s">
        <v>489</v>
      </c>
    </row>
    <row r="29" spans="1:5" ht="20.100000000000001" customHeight="1">
      <c r="A29" s="3"/>
      <c r="B29" s="3">
        <f>SUM(B20:B28)</f>
        <v>0</v>
      </c>
      <c r="C29" s="3">
        <f>SUM(C20:C28)</f>
        <v>561485</v>
      </c>
      <c r="D29" s="169" t="s">
        <v>1</v>
      </c>
    </row>
    <row r="30" spans="1:5" ht="20.100000000000001" customHeight="1">
      <c r="A30" s="375" t="s">
        <v>4</v>
      </c>
      <c r="B30" s="375"/>
      <c r="C30" s="375"/>
      <c r="D30" s="3">
        <f>D18+B29-C29</f>
        <v>73800</v>
      </c>
      <c r="E30" t="s">
        <v>488</v>
      </c>
    </row>
    <row r="31" spans="1:5" ht="20.100000000000001" customHeight="1">
      <c r="A31" s="376" t="s">
        <v>6</v>
      </c>
      <c r="B31" s="403">
        <v>41312</v>
      </c>
      <c r="C31" s="404"/>
      <c r="D31" s="404"/>
    </row>
    <row r="32" spans="1:5" ht="20.100000000000001" customHeight="1">
      <c r="A32" s="376"/>
      <c r="B32" s="378" t="s">
        <v>5</v>
      </c>
      <c r="C32" s="379"/>
      <c r="D32" s="3">
        <f>D30</f>
        <v>73800</v>
      </c>
    </row>
    <row r="33" spans="1:5" ht="20.100000000000001" customHeight="1">
      <c r="A33" s="376"/>
      <c r="B33" s="8" t="s">
        <v>2</v>
      </c>
      <c r="C33" s="3" t="s">
        <v>3</v>
      </c>
      <c r="D33" s="173" t="s">
        <v>0</v>
      </c>
    </row>
    <row r="34" spans="1:5" ht="15">
      <c r="A34" s="174"/>
      <c r="B34" s="175">
        <v>4590000</v>
      </c>
      <c r="C34" s="2"/>
      <c r="D34" s="179" t="s">
        <v>496</v>
      </c>
    </row>
    <row r="35" spans="1:5" ht="25.5">
      <c r="A35" s="174"/>
      <c r="B35" s="175"/>
      <c r="C35" s="2">
        <v>4587750</v>
      </c>
      <c r="D35" s="179" t="s">
        <v>516</v>
      </c>
    </row>
    <row r="36" spans="1:5" ht="20.100000000000001" customHeight="1">
      <c r="A36" s="174"/>
      <c r="B36" s="175"/>
      <c r="C36" s="2">
        <v>46250</v>
      </c>
      <c r="D36" s="172" t="s">
        <v>497</v>
      </c>
    </row>
    <row r="37" spans="1:5" ht="20.100000000000001" customHeight="1">
      <c r="A37" s="3"/>
      <c r="B37" s="3">
        <f>SUM(B34:B36)</f>
        <v>4590000</v>
      </c>
      <c r="C37" s="3">
        <f>SUM(C34:C36)</f>
        <v>4634000</v>
      </c>
      <c r="D37" s="173" t="s">
        <v>1</v>
      </c>
    </row>
    <row r="38" spans="1:5" ht="20.100000000000001" customHeight="1">
      <c r="A38" s="375" t="s">
        <v>4</v>
      </c>
      <c r="B38" s="375"/>
      <c r="C38" s="375"/>
      <c r="D38" s="3">
        <f>D32+B37-C37</f>
        <v>29800</v>
      </c>
    </row>
    <row r="39" spans="1:5" ht="20.100000000000001" customHeight="1">
      <c r="A39" s="376" t="s">
        <v>6</v>
      </c>
      <c r="B39" s="403">
        <v>41313</v>
      </c>
      <c r="C39" s="404"/>
      <c r="D39" s="404"/>
    </row>
    <row r="40" spans="1:5" ht="20.100000000000001" customHeight="1">
      <c r="A40" s="376"/>
      <c r="B40" s="378" t="s">
        <v>5</v>
      </c>
      <c r="C40" s="379"/>
      <c r="D40" s="3">
        <f>D38</f>
        <v>29800</v>
      </c>
    </row>
    <row r="41" spans="1:5" ht="20.100000000000001" customHeight="1">
      <c r="A41" s="376"/>
      <c r="B41" s="8" t="s">
        <v>2</v>
      </c>
      <c r="C41" s="3" t="s">
        <v>3</v>
      </c>
      <c r="D41" s="180" t="s">
        <v>0</v>
      </c>
    </row>
    <row r="42" spans="1:5" ht="20.100000000000001" customHeight="1">
      <c r="A42" s="181"/>
      <c r="B42" s="175">
        <v>324011</v>
      </c>
      <c r="C42" s="2">
        <v>324011</v>
      </c>
      <c r="D42" s="179" t="s">
        <v>498</v>
      </c>
    </row>
    <row r="43" spans="1:5" ht="20.100000000000001" customHeight="1">
      <c r="A43" s="3"/>
      <c r="B43" s="3">
        <f>SUM(B42:B42)</f>
        <v>324011</v>
      </c>
      <c r="C43" s="3">
        <f>SUM(C42:C42)</f>
        <v>324011</v>
      </c>
      <c r="D43" s="180" t="s">
        <v>1</v>
      </c>
    </row>
    <row r="44" spans="1:5" ht="20.100000000000001" customHeight="1">
      <c r="A44" s="375" t="s">
        <v>4</v>
      </c>
      <c r="B44" s="375"/>
      <c r="C44" s="375"/>
      <c r="D44" s="3">
        <f>D40+B43-C43</f>
        <v>29800</v>
      </c>
      <c r="E44" t="s">
        <v>499</v>
      </c>
    </row>
    <row r="45" spans="1:5" ht="20.100000000000001" customHeight="1">
      <c r="A45" s="376" t="s">
        <v>6</v>
      </c>
      <c r="B45" s="403">
        <v>41316</v>
      </c>
      <c r="C45" s="404"/>
      <c r="D45" s="404"/>
    </row>
    <row r="46" spans="1:5" ht="20.100000000000001" customHeight="1">
      <c r="A46" s="376"/>
      <c r="B46" s="378" t="s">
        <v>5</v>
      </c>
      <c r="C46" s="379"/>
      <c r="D46" s="3">
        <f>D44</f>
        <v>29800</v>
      </c>
    </row>
    <row r="47" spans="1:5" ht="20.100000000000001" customHeight="1">
      <c r="A47" s="376"/>
      <c r="B47" s="8" t="s">
        <v>2</v>
      </c>
      <c r="C47" s="3" t="s">
        <v>3</v>
      </c>
      <c r="D47" s="182" t="s">
        <v>0</v>
      </c>
    </row>
    <row r="48" spans="1:5" s="184" customFormat="1" ht="20.100000000000001" customHeight="1">
      <c r="A48" s="185"/>
      <c r="B48" s="175"/>
      <c r="C48" s="2">
        <v>25000</v>
      </c>
      <c r="D48" s="172" t="s">
        <v>502</v>
      </c>
    </row>
    <row r="49" spans="1:7" s="184" customFormat="1" ht="20.100000000000001" customHeight="1">
      <c r="A49" s="185"/>
      <c r="B49" s="175">
        <v>250000</v>
      </c>
      <c r="C49" s="2">
        <v>250000</v>
      </c>
      <c r="D49" s="172" t="s">
        <v>558</v>
      </c>
      <c r="E49" s="405" t="s">
        <v>559</v>
      </c>
    </row>
    <row r="50" spans="1:7" s="184" customFormat="1" ht="20.100000000000001" customHeight="1">
      <c r="A50" s="185"/>
      <c r="B50" s="175">
        <v>50000</v>
      </c>
      <c r="C50" s="2"/>
      <c r="D50" s="172" t="s">
        <v>566</v>
      </c>
      <c r="E50" s="405"/>
    </row>
    <row r="51" spans="1:7" s="184" customFormat="1" ht="20.100000000000001" customHeight="1">
      <c r="A51" s="185"/>
      <c r="B51" s="175">
        <v>69500</v>
      </c>
      <c r="C51" s="2"/>
      <c r="D51" s="172" t="s">
        <v>501</v>
      </c>
      <c r="E51" s="405"/>
    </row>
    <row r="52" spans="1:7" s="184" customFormat="1" ht="20.100000000000001" customHeight="1">
      <c r="A52" s="185"/>
      <c r="B52" s="175"/>
      <c r="C52" s="2">
        <v>69500</v>
      </c>
      <c r="D52" s="172" t="s">
        <v>522</v>
      </c>
      <c r="E52" s="405"/>
    </row>
    <row r="53" spans="1:7" s="184" customFormat="1" ht="20.100000000000001" customHeight="1">
      <c r="A53" s="185"/>
      <c r="B53" s="175"/>
      <c r="C53" s="2">
        <v>50000</v>
      </c>
      <c r="D53" s="172" t="s">
        <v>500</v>
      </c>
      <c r="E53" s="405"/>
    </row>
    <row r="54" spans="1:7" ht="20.100000000000001" customHeight="1">
      <c r="A54" s="3"/>
      <c r="B54" s="3">
        <f>SUM(B48:B53)</f>
        <v>369500</v>
      </c>
      <c r="C54" s="3">
        <f>SUM(C48:C53)</f>
        <v>394500</v>
      </c>
      <c r="D54" s="182" t="s">
        <v>1</v>
      </c>
      <c r="E54" s="405"/>
    </row>
    <row r="55" spans="1:7" ht="20.100000000000001" customHeight="1">
      <c r="A55" s="375" t="s">
        <v>4</v>
      </c>
      <c r="B55" s="375"/>
      <c r="C55" s="375"/>
      <c r="D55" s="3">
        <f>D46+B54-C54</f>
        <v>4800</v>
      </c>
      <c r="F55" s="406" t="s">
        <v>693</v>
      </c>
      <c r="G55" s="406"/>
    </row>
    <row r="56" spans="1:7" ht="20.100000000000001" customHeight="1">
      <c r="A56" s="376" t="s">
        <v>6</v>
      </c>
      <c r="B56" s="403">
        <v>41317</v>
      </c>
      <c r="C56" s="404"/>
      <c r="D56" s="404"/>
      <c r="F56" s="281" t="s">
        <v>703</v>
      </c>
      <c r="G56" s="281">
        <v>107250</v>
      </c>
    </row>
    <row r="57" spans="1:7" ht="20.100000000000001" customHeight="1">
      <c r="A57" s="376"/>
      <c r="B57" s="378" t="s">
        <v>5</v>
      </c>
      <c r="C57" s="379"/>
      <c r="D57" s="3">
        <f>D55</f>
        <v>4800</v>
      </c>
    </row>
    <row r="58" spans="1:7" ht="20.100000000000001" customHeight="1">
      <c r="A58" s="376"/>
      <c r="B58" s="8" t="s">
        <v>2</v>
      </c>
      <c r="C58" s="3" t="s">
        <v>3</v>
      </c>
      <c r="D58" s="183" t="s">
        <v>0</v>
      </c>
    </row>
    <row r="59" spans="1:7" ht="20.100000000000001" customHeight="1">
      <c r="A59" s="185"/>
      <c r="B59" s="175"/>
      <c r="C59" s="2">
        <v>1000</v>
      </c>
      <c r="D59" s="172" t="s">
        <v>504</v>
      </c>
    </row>
    <row r="60" spans="1:7" ht="20.100000000000001" customHeight="1">
      <c r="A60" s="185"/>
      <c r="B60" s="175">
        <v>47250</v>
      </c>
      <c r="C60" s="2"/>
      <c r="D60" s="172" t="s">
        <v>550</v>
      </c>
    </row>
    <row r="61" spans="1:7" ht="20.100000000000001" customHeight="1">
      <c r="A61" s="219"/>
      <c r="B61" s="220"/>
      <c r="C61" s="14">
        <v>47250</v>
      </c>
      <c r="D61" s="221" t="s">
        <v>551</v>
      </c>
    </row>
    <row r="62" spans="1:7" ht="20.100000000000001" customHeight="1">
      <c r="A62" s="3"/>
      <c r="B62" s="3">
        <f>SUM(B59:B59)</f>
        <v>0</v>
      </c>
      <c r="C62" s="3">
        <f>SUM(C59:C59)</f>
        <v>1000</v>
      </c>
      <c r="D62" s="183" t="s">
        <v>1</v>
      </c>
    </row>
    <row r="63" spans="1:7" ht="20.100000000000001" customHeight="1">
      <c r="A63" s="375" t="s">
        <v>4</v>
      </c>
      <c r="B63" s="375"/>
      <c r="C63" s="375"/>
      <c r="D63" s="3">
        <f>D57+B62-C62</f>
        <v>3800</v>
      </c>
    </row>
    <row r="64" spans="1:7" ht="20.100000000000001" customHeight="1">
      <c r="A64" s="376" t="s">
        <v>6</v>
      </c>
      <c r="B64" s="403">
        <v>41318</v>
      </c>
      <c r="C64" s="404"/>
      <c r="D64" s="404"/>
    </row>
    <row r="65" spans="1:4" ht="20.100000000000001" customHeight="1">
      <c r="A65" s="376"/>
      <c r="B65" s="378" t="s">
        <v>5</v>
      </c>
      <c r="C65" s="379"/>
      <c r="D65" s="3">
        <f>D63</f>
        <v>3800</v>
      </c>
    </row>
    <row r="66" spans="1:4" ht="20.100000000000001" customHeight="1">
      <c r="A66" s="376"/>
      <c r="B66" s="8" t="s">
        <v>2</v>
      </c>
      <c r="C66" s="3" t="s">
        <v>3</v>
      </c>
      <c r="D66" s="188" t="s">
        <v>0</v>
      </c>
    </row>
    <row r="67" spans="1:4" s="184" customFormat="1" ht="20.100000000000001" customHeight="1">
      <c r="A67" s="189"/>
      <c r="B67" s="175">
        <v>300000</v>
      </c>
      <c r="C67" s="2">
        <v>300000</v>
      </c>
      <c r="D67" s="172" t="s">
        <v>557</v>
      </c>
    </row>
    <row r="68" spans="1:4" s="184" customFormat="1" ht="20.100000000000001" customHeight="1">
      <c r="A68" s="189"/>
      <c r="B68" s="175">
        <v>100000</v>
      </c>
      <c r="C68" s="2"/>
      <c r="D68" s="172" t="s">
        <v>514</v>
      </c>
    </row>
    <row r="69" spans="1:4" s="184" customFormat="1" ht="20.100000000000001" customHeight="1">
      <c r="A69" s="189"/>
      <c r="B69" s="175">
        <v>188000</v>
      </c>
      <c r="C69" s="2"/>
      <c r="D69" s="172" t="s">
        <v>515</v>
      </c>
    </row>
    <row r="70" spans="1:4" s="184" customFormat="1" ht="20.100000000000001" customHeight="1">
      <c r="A70" s="189"/>
      <c r="B70" s="175"/>
      <c r="C70" s="2">
        <v>187000</v>
      </c>
      <c r="D70" s="172" t="s">
        <v>933</v>
      </c>
    </row>
    <row r="71" spans="1:4" s="184" customFormat="1" ht="20.100000000000001" customHeight="1">
      <c r="A71" s="189"/>
      <c r="B71" s="175"/>
      <c r="C71" s="2">
        <v>1000</v>
      </c>
      <c r="D71" s="172" t="s">
        <v>510</v>
      </c>
    </row>
    <row r="72" spans="1:4" s="184" customFormat="1" ht="20.100000000000001" customHeight="1">
      <c r="A72" s="189"/>
      <c r="B72" s="175"/>
      <c r="C72" s="2">
        <v>74900</v>
      </c>
      <c r="D72" s="172" t="s">
        <v>511</v>
      </c>
    </row>
    <row r="73" spans="1:4" s="184" customFormat="1" ht="20.100000000000001" customHeight="1">
      <c r="A73" s="189"/>
      <c r="B73" s="175"/>
      <c r="C73" s="2">
        <v>2900</v>
      </c>
      <c r="D73" s="172" t="s">
        <v>512</v>
      </c>
    </row>
    <row r="74" spans="1:4" s="184" customFormat="1" ht="20.100000000000001" customHeight="1">
      <c r="A74" s="189"/>
      <c r="B74" s="175"/>
      <c r="C74" s="2">
        <v>16400</v>
      </c>
      <c r="D74" s="172" t="s">
        <v>513</v>
      </c>
    </row>
    <row r="75" spans="1:4" ht="20.100000000000001" customHeight="1">
      <c r="A75" s="3"/>
      <c r="B75" s="3">
        <f>SUM(B67:B74)</f>
        <v>588000</v>
      </c>
      <c r="C75" s="3">
        <f>SUM(C67:C74)</f>
        <v>582200</v>
      </c>
      <c r="D75" s="188" t="s">
        <v>1</v>
      </c>
    </row>
    <row r="76" spans="1:4" ht="18.75" customHeight="1">
      <c r="A76" s="375" t="s">
        <v>4</v>
      </c>
      <c r="B76" s="375"/>
      <c r="C76" s="375"/>
      <c r="D76" s="3">
        <f>D65+B75-C75</f>
        <v>9600</v>
      </c>
    </row>
    <row r="77" spans="1:4" ht="15">
      <c r="A77" s="376" t="s">
        <v>6</v>
      </c>
      <c r="B77" s="403">
        <v>41319</v>
      </c>
      <c r="C77" s="404"/>
      <c r="D77" s="404"/>
    </row>
    <row r="78" spans="1:4" ht="20.100000000000001" customHeight="1">
      <c r="A78" s="376"/>
      <c r="B78" s="378" t="s">
        <v>5</v>
      </c>
      <c r="C78" s="379"/>
      <c r="D78" s="3">
        <f>D76</f>
        <v>9600</v>
      </c>
    </row>
    <row r="79" spans="1:4" ht="20.100000000000001" customHeight="1">
      <c r="A79" s="376"/>
      <c r="B79" s="8" t="s">
        <v>2</v>
      </c>
      <c r="C79" s="3" t="s">
        <v>3</v>
      </c>
      <c r="D79" s="190" t="s">
        <v>0</v>
      </c>
    </row>
    <row r="80" spans="1:4" ht="20.100000000000001" customHeight="1">
      <c r="A80" s="191"/>
      <c r="B80" s="175">
        <v>30000</v>
      </c>
      <c r="C80" s="2"/>
      <c r="D80" s="172" t="s">
        <v>517</v>
      </c>
    </row>
    <row r="81" spans="1:4" ht="20.100000000000001" customHeight="1">
      <c r="A81" s="191"/>
      <c r="B81" s="175"/>
      <c r="C81" s="2">
        <v>30000</v>
      </c>
      <c r="D81" s="172" t="s">
        <v>518</v>
      </c>
    </row>
    <row r="82" spans="1:4" ht="20.100000000000001" customHeight="1">
      <c r="A82" s="3"/>
      <c r="B82" s="3">
        <f>SUM(B80:B81)</f>
        <v>30000</v>
      </c>
      <c r="C82" s="3">
        <f>SUM(C80:C81)</f>
        <v>30000</v>
      </c>
      <c r="D82" s="190" t="s">
        <v>1</v>
      </c>
    </row>
    <row r="83" spans="1:4" ht="45" customHeight="1">
      <c r="A83" s="375" t="s">
        <v>4</v>
      </c>
      <c r="B83" s="375"/>
      <c r="C83" s="375"/>
      <c r="D83" s="3">
        <f>D78+B82-C82</f>
        <v>9600</v>
      </c>
    </row>
    <row r="84" spans="1:4" ht="15">
      <c r="A84" s="376" t="s">
        <v>6</v>
      </c>
      <c r="B84" s="403">
        <v>41321</v>
      </c>
      <c r="C84" s="404"/>
      <c r="D84" s="404"/>
    </row>
    <row r="85" spans="1:4" ht="20.100000000000001" customHeight="1">
      <c r="A85" s="376"/>
      <c r="B85" s="378" t="s">
        <v>5</v>
      </c>
      <c r="C85" s="379"/>
      <c r="D85" s="3">
        <f>D83</f>
        <v>9600</v>
      </c>
    </row>
    <row r="86" spans="1:4" ht="20.100000000000001" customHeight="1">
      <c r="A86" s="376"/>
      <c r="B86" s="8" t="s">
        <v>2</v>
      </c>
      <c r="C86" s="3" t="s">
        <v>3</v>
      </c>
      <c r="D86" s="192" t="s">
        <v>0</v>
      </c>
    </row>
    <row r="87" spans="1:4" ht="20.100000000000001" customHeight="1">
      <c r="A87" s="193"/>
      <c r="B87" s="175"/>
      <c r="C87" s="2">
        <v>4800</v>
      </c>
      <c r="D87" s="172" t="s">
        <v>519</v>
      </c>
    </row>
    <row r="88" spans="1:4" ht="20.100000000000001" customHeight="1">
      <c r="A88" s="205"/>
      <c r="B88" s="175">
        <v>100000</v>
      </c>
      <c r="C88" s="2"/>
      <c r="D88" s="172" t="s">
        <v>555</v>
      </c>
    </row>
    <row r="89" spans="1:4" ht="20.100000000000001" customHeight="1">
      <c r="A89" s="205"/>
      <c r="B89" s="175"/>
      <c r="C89" s="2">
        <v>100000</v>
      </c>
      <c r="D89" s="172" t="s">
        <v>556</v>
      </c>
    </row>
    <row r="90" spans="1:4" ht="20.100000000000001" customHeight="1">
      <c r="A90" s="3"/>
      <c r="B90" s="3">
        <f>SUM(B88:B89)</f>
        <v>100000</v>
      </c>
      <c r="C90" s="3">
        <f>SUM(C87:C89)</f>
        <v>104800</v>
      </c>
      <c r="D90" s="192" t="s">
        <v>1</v>
      </c>
    </row>
    <row r="91" spans="1:4" ht="31.5" customHeight="1">
      <c r="A91" s="375" t="s">
        <v>4</v>
      </c>
      <c r="B91" s="375"/>
      <c r="C91" s="375"/>
      <c r="D91" s="3">
        <f>D85+B90-C90</f>
        <v>4800</v>
      </c>
    </row>
    <row r="92" spans="1:4" ht="20.100000000000001" customHeight="1">
      <c r="A92" s="376" t="s">
        <v>6</v>
      </c>
      <c r="B92" s="403">
        <v>41322</v>
      </c>
      <c r="C92" s="404"/>
      <c r="D92" s="404"/>
    </row>
    <row r="93" spans="1:4" ht="20.100000000000001" customHeight="1">
      <c r="A93" s="376"/>
      <c r="B93" s="378" t="s">
        <v>5</v>
      </c>
      <c r="C93" s="379"/>
      <c r="D93" s="3">
        <f>D91</f>
        <v>4800</v>
      </c>
    </row>
    <row r="94" spans="1:4" ht="20.100000000000001" customHeight="1">
      <c r="A94" s="376"/>
      <c r="B94" s="8" t="s">
        <v>2</v>
      </c>
      <c r="C94" s="3" t="s">
        <v>3</v>
      </c>
      <c r="D94" s="194" t="s">
        <v>0</v>
      </c>
    </row>
    <row r="95" spans="1:4" ht="20.100000000000001" customHeight="1">
      <c r="A95" s="185"/>
      <c r="B95" s="175"/>
      <c r="C95" s="2">
        <v>12460</v>
      </c>
      <c r="D95" s="172" t="s">
        <v>523</v>
      </c>
    </row>
    <row r="96" spans="1:4" ht="20.100000000000001" customHeight="1">
      <c r="A96" s="185"/>
      <c r="B96" s="175">
        <v>15000</v>
      </c>
      <c r="C96" s="2"/>
      <c r="D96" s="172" t="s">
        <v>541</v>
      </c>
    </row>
    <row r="97" spans="1:8" ht="20.100000000000001" customHeight="1">
      <c r="A97" s="185"/>
      <c r="B97" s="175"/>
      <c r="C97" s="2">
        <v>15000</v>
      </c>
      <c r="D97" s="172" t="s">
        <v>543</v>
      </c>
    </row>
    <row r="98" spans="1:8" ht="20.100000000000001" customHeight="1">
      <c r="A98" s="195"/>
      <c r="B98" s="175"/>
      <c r="C98" s="2">
        <v>450</v>
      </c>
      <c r="D98" s="172" t="s">
        <v>520</v>
      </c>
    </row>
    <row r="99" spans="1:8" ht="20.100000000000001" customHeight="1">
      <c r="A99" s="3"/>
      <c r="B99" s="3">
        <f>SUM(B96:B98)</f>
        <v>15000</v>
      </c>
      <c r="C99" s="3">
        <f>SUM(C95:C98)</f>
        <v>27910</v>
      </c>
      <c r="D99" s="194" t="s">
        <v>1</v>
      </c>
    </row>
    <row r="100" spans="1:8" ht="27.75" customHeight="1">
      <c r="A100" s="375" t="s">
        <v>4</v>
      </c>
      <c r="B100" s="375"/>
      <c r="C100" s="375"/>
      <c r="D100" s="270">
        <f>D93+B99-C99</f>
        <v>-8110</v>
      </c>
      <c r="E100" s="407"/>
      <c r="F100" s="407"/>
      <c r="G100" s="407"/>
      <c r="H100" s="407"/>
    </row>
    <row r="101" spans="1:8" ht="20.100000000000001" customHeight="1">
      <c r="A101" s="376" t="s">
        <v>6</v>
      </c>
      <c r="B101" s="403">
        <v>41323</v>
      </c>
      <c r="C101" s="404"/>
      <c r="D101" s="404"/>
    </row>
    <row r="102" spans="1:8" ht="20.100000000000001" customHeight="1">
      <c r="A102" s="376"/>
      <c r="B102" s="378" t="s">
        <v>5</v>
      </c>
      <c r="C102" s="379"/>
      <c r="D102" s="3">
        <f>D100</f>
        <v>-8110</v>
      </c>
    </row>
    <row r="103" spans="1:8" ht="20.100000000000001" customHeight="1">
      <c r="A103" s="376"/>
      <c r="B103" s="8" t="s">
        <v>2</v>
      </c>
      <c r="C103" s="3" t="s">
        <v>3</v>
      </c>
      <c r="D103" s="198" t="s">
        <v>0</v>
      </c>
    </row>
    <row r="104" spans="1:8" ht="20.100000000000001" customHeight="1">
      <c r="A104" s="185"/>
      <c r="B104" s="175">
        <v>50000</v>
      </c>
      <c r="C104" s="2"/>
      <c r="D104" s="172" t="s">
        <v>524</v>
      </c>
    </row>
    <row r="105" spans="1:8" ht="20.100000000000001" customHeight="1">
      <c r="A105" s="185"/>
      <c r="B105" s="175"/>
      <c r="C105" s="2">
        <v>11000</v>
      </c>
      <c r="D105" s="172" t="s">
        <v>544</v>
      </c>
    </row>
    <row r="106" spans="1:8" ht="20.100000000000001" customHeight="1">
      <c r="A106" s="185"/>
      <c r="B106" s="175"/>
      <c r="C106" s="2">
        <v>23000</v>
      </c>
      <c r="D106" s="172" t="s">
        <v>525</v>
      </c>
    </row>
    <row r="107" spans="1:8" ht="20.100000000000001" customHeight="1">
      <c r="A107" s="185"/>
      <c r="B107" s="175"/>
      <c r="C107" s="2">
        <v>3000</v>
      </c>
      <c r="D107" s="172" t="s">
        <v>527</v>
      </c>
    </row>
    <row r="108" spans="1:8" ht="20.100000000000001" customHeight="1">
      <c r="A108" s="185"/>
      <c r="B108" s="175"/>
      <c r="C108" s="2">
        <v>1575</v>
      </c>
      <c r="D108" s="172" t="s">
        <v>526</v>
      </c>
    </row>
    <row r="109" spans="1:8" ht="20.100000000000001" customHeight="1">
      <c r="A109" s="185"/>
      <c r="B109" s="175"/>
      <c r="C109" s="2">
        <v>515</v>
      </c>
      <c r="D109" s="172" t="s">
        <v>528</v>
      </c>
    </row>
    <row r="110" spans="1:8" ht="20.100000000000001" customHeight="1">
      <c r="A110" s="185"/>
      <c r="B110" s="175"/>
      <c r="C110" s="2">
        <v>2800</v>
      </c>
      <c r="D110" s="172" t="s">
        <v>702</v>
      </c>
    </row>
    <row r="111" spans="1:8" ht="20.100000000000001" customHeight="1">
      <c r="A111" s="3"/>
      <c r="B111" s="3">
        <f>SUM(B104:B110)</f>
        <v>50000</v>
      </c>
      <c r="C111" s="3">
        <f>SUM(C104:C110)</f>
        <v>41890</v>
      </c>
      <c r="D111" s="198" t="s">
        <v>1</v>
      </c>
    </row>
    <row r="112" spans="1:8" ht="20.100000000000001" customHeight="1">
      <c r="A112" s="375" t="s">
        <v>4</v>
      </c>
      <c r="B112" s="375"/>
      <c r="C112" s="375"/>
      <c r="D112" s="3">
        <f>D102+B111-C111</f>
        <v>0</v>
      </c>
    </row>
    <row r="113" spans="1:4" ht="20.100000000000001" customHeight="1">
      <c r="A113" s="376" t="s">
        <v>6</v>
      </c>
      <c r="B113" s="403">
        <v>41323</v>
      </c>
      <c r="C113" s="404"/>
      <c r="D113" s="404"/>
    </row>
    <row r="114" spans="1:4" ht="20.100000000000001" customHeight="1">
      <c r="A114" s="376"/>
      <c r="B114" s="378" t="s">
        <v>5</v>
      </c>
      <c r="C114" s="379"/>
      <c r="D114" s="3">
        <f>D112</f>
        <v>0</v>
      </c>
    </row>
    <row r="115" spans="1:4" ht="20.100000000000001" customHeight="1">
      <c r="A115" s="376"/>
      <c r="B115" s="8" t="s">
        <v>2</v>
      </c>
      <c r="C115" s="3" t="s">
        <v>3</v>
      </c>
      <c r="D115" s="199" t="s">
        <v>0</v>
      </c>
    </row>
    <row r="116" spans="1:4" ht="20.100000000000001" customHeight="1">
      <c r="A116" s="185"/>
      <c r="B116" s="175">
        <v>30000</v>
      </c>
      <c r="C116" s="2"/>
      <c r="D116" s="172" t="s">
        <v>530</v>
      </c>
    </row>
    <row r="117" spans="1:4" ht="20.100000000000001" customHeight="1">
      <c r="A117" s="185"/>
      <c r="B117" s="175"/>
      <c r="C117" s="2">
        <v>30000</v>
      </c>
      <c r="D117" s="172" t="s">
        <v>545</v>
      </c>
    </row>
    <row r="118" spans="1:4" ht="20.100000000000001" customHeight="1">
      <c r="A118" s="3"/>
      <c r="B118" s="3">
        <f>SUM(B116:B117)</f>
        <v>30000</v>
      </c>
      <c r="C118" s="3">
        <f>SUM(C116:C117)</f>
        <v>30000</v>
      </c>
      <c r="D118" s="199" t="s">
        <v>1</v>
      </c>
    </row>
    <row r="119" spans="1:4" ht="20.100000000000001" customHeight="1">
      <c r="A119" s="375" t="s">
        <v>4</v>
      </c>
      <c r="B119" s="375"/>
      <c r="C119" s="375"/>
      <c r="D119" s="3">
        <f>D114+B118-C118</f>
        <v>0</v>
      </c>
    </row>
    <row r="120" spans="1:4" ht="20.100000000000001" customHeight="1">
      <c r="A120" s="376" t="s">
        <v>6</v>
      </c>
      <c r="B120" s="403">
        <v>41330</v>
      </c>
      <c r="C120" s="404"/>
      <c r="D120" s="404"/>
    </row>
    <row r="121" spans="1:4" ht="20.100000000000001" customHeight="1">
      <c r="A121" s="376"/>
      <c r="B121" s="378" t="s">
        <v>5</v>
      </c>
      <c r="C121" s="379"/>
      <c r="D121" s="3">
        <f>D119</f>
        <v>0</v>
      </c>
    </row>
    <row r="122" spans="1:4" ht="20.100000000000001" customHeight="1">
      <c r="A122" s="376"/>
      <c r="B122" s="8" t="s">
        <v>2</v>
      </c>
      <c r="C122" s="3" t="s">
        <v>3</v>
      </c>
      <c r="D122" s="200" t="s">
        <v>0</v>
      </c>
    </row>
    <row r="123" spans="1:4" ht="20.100000000000001" customHeight="1">
      <c r="A123" s="185"/>
      <c r="B123" s="175">
        <v>86000</v>
      </c>
      <c r="C123" s="2"/>
      <c r="D123" s="172" t="s">
        <v>531</v>
      </c>
    </row>
    <row r="124" spans="1:4" ht="20.100000000000001" customHeight="1">
      <c r="A124" s="185"/>
      <c r="B124" s="175"/>
      <c r="C124" s="2">
        <v>56000</v>
      </c>
      <c r="D124" s="172" t="s">
        <v>532</v>
      </c>
    </row>
    <row r="125" spans="1:4" ht="20.100000000000001" customHeight="1">
      <c r="A125" s="185"/>
      <c r="B125" s="175"/>
      <c r="C125" s="2">
        <v>30000</v>
      </c>
      <c r="D125" s="172" t="s">
        <v>533</v>
      </c>
    </row>
    <row r="126" spans="1:4" ht="20.100000000000001" customHeight="1">
      <c r="A126" s="3"/>
      <c r="B126" s="3">
        <f>SUM(B123:B125)</f>
        <v>86000</v>
      </c>
      <c r="C126" s="3">
        <f>SUM(C123:C125)</f>
        <v>86000</v>
      </c>
      <c r="D126" s="200" t="s">
        <v>1</v>
      </c>
    </row>
    <row r="127" spans="1:4" ht="20.100000000000001" customHeight="1">
      <c r="A127" s="375" t="s">
        <v>4</v>
      </c>
      <c r="B127" s="375"/>
      <c r="C127" s="375"/>
      <c r="D127" s="3">
        <f>D121+B126-C126</f>
        <v>0</v>
      </c>
    </row>
    <row r="128" spans="1:4" ht="20.100000000000001" customHeight="1">
      <c r="A128" s="376" t="s">
        <v>6</v>
      </c>
      <c r="B128" s="403">
        <v>41332</v>
      </c>
      <c r="C128" s="404"/>
      <c r="D128" s="404"/>
    </row>
    <row r="129" spans="1:4" ht="20.100000000000001" customHeight="1">
      <c r="A129" s="376"/>
      <c r="B129" s="378" t="s">
        <v>5</v>
      </c>
      <c r="C129" s="379"/>
      <c r="D129" s="3">
        <f>D127</f>
        <v>0</v>
      </c>
    </row>
    <row r="130" spans="1:4" ht="20.100000000000001" customHeight="1">
      <c r="A130" s="376"/>
      <c r="B130" s="8" t="s">
        <v>2</v>
      </c>
      <c r="C130" s="3" t="s">
        <v>3</v>
      </c>
      <c r="D130" s="201" t="s">
        <v>0</v>
      </c>
    </row>
    <row r="131" spans="1:4" ht="20.100000000000001" customHeight="1">
      <c r="A131" s="185"/>
      <c r="B131" s="175">
        <v>14000</v>
      </c>
      <c r="C131" s="2"/>
      <c r="D131" s="172" t="s">
        <v>534</v>
      </c>
    </row>
    <row r="132" spans="1:4" ht="20.100000000000001" customHeight="1">
      <c r="A132" s="185"/>
      <c r="B132" s="175"/>
      <c r="C132" s="2">
        <v>2500</v>
      </c>
      <c r="D132" s="172" t="s">
        <v>535</v>
      </c>
    </row>
    <row r="133" spans="1:4" ht="20.100000000000001" customHeight="1">
      <c r="A133" s="185"/>
      <c r="B133" s="175">
        <v>50000</v>
      </c>
      <c r="C133" s="2"/>
      <c r="D133" s="172" t="s">
        <v>537</v>
      </c>
    </row>
    <row r="134" spans="1:4" ht="20.100000000000001" customHeight="1">
      <c r="A134" s="185"/>
      <c r="B134" s="175"/>
      <c r="C134" s="2">
        <v>2500</v>
      </c>
      <c r="D134" s="172" t="s">
        <v>536</v>
      </c>
    </row>
    <row r="135" spans="1:4" ht="20.100000000000001" customHeight="1">
      <c r="A135" s="3"/>
      <c r="B135" s="3">
        <f>SUM(B131:B134)</f>
        <v>64000</v>
      </c>
      <c r="C135" s="3">
        <f>SUM(C131:C134)</f>
        <v>5000</v>
      </c>
      <c r="D135" s="201" t="s">
        <v>1</v>
      </c>
    </row>
    <row r="136" spans="1:4" ht="20.100000000000001" customHeight="1">
      <c r="A136" s="375" t="s">
        <v>4</v>
      </c>
      <c r="B136" s="375"/>
      <c r="C136" s="375"/>
      <c r="D136" s="3">
        <f>D129+B135-C135</f>
        <v>59000</v>
      </c>
    </row>
    <row r="137" spans="1:4" ht="20.100000000000001" customHeight="1">
      <c r="A137" s="376" t="s">
        <v>6</v>
      </c>
      <c r="B137" s="403">
        <v>41333</v>
      </c>
      <c r="C137" s="404"/>
      <c r="D137" s="404"/>
    </row>
    <row r="138" spans="1:4" ht="20.100000000000001" customHeight="1">
      <c r="A138" s="376"/>
      <c r="B138" s="378" t="s">
        <v>5</v>
      </c>
      <c r="C138" s="379"/>
      <c r="D138" s="3">
        <f>D136</f>
        <v>59000</v>
      </c>
    </row>
    <row r="139" spans="1:4" ht="20.100000000000001" customHeight="1">
      <c r="A139" s="376"/>
      <c r="B139" s="8" t="s">
        <v>2</v>
      </c>
      <c r="C139" s="3" t="s">
        <v>3</v>
      </c>
      <c r="D139" s="202" t="s">
        <v>0</v>
      </c>
    </row>
    <row r="140" spans="1:4" ht="20.100000000000001" customHeight="1">
      <c r="A140" s="172"/>
      <c r="B140" s="2">
        <v>200000</v>
      </c>
      <c r="C140" s="2">
        <v>200000</v>
      </c>
      <c r="D140" s="172" t="s">
        <v>538</v>
      </c>
    </row>
    <row r="141" spans="1:4" ht="27" customHeight="1">
      <c r="A141" s="185"/>
      <c r="B141" s="175"/>
      <c r="C141" s="2">
        <v>50000</v>
      </c>
      <c r="D141" s="179" t="s">
        <v>608</v>
      </c>
    </row>
    <row r="142" spans="1:4" ht="20.100000000000001" customHeight="1">
      <c r="A142" s="3"/>
      <c r="B142" s="3">
        <f>SUM(B140:B141)</f>
        <v>200000</v>
      </c>
      <c r="C142" s="3">
        <f>SUM(C140:C141)</f>
        <v>250000</v>
      </c>
      <c r="D142" s="202" t="s">
        <v>1</v>
      </c>
    </row>
    <row r="143" spans="1:4" ht="20.100000000000001" customHeight="1">
      <c r="A143" s="204" t="s">
        <v>4</v>
      </c>
      <c r="B143" s="204"/>
      <c r="C143" s="204"/>
      <c r="D143" s="3">
        <f>D138+B142-C142</f>
        <v>9000</v>
      </c>
    </row>
  </sheetData>
  <mergeCells count="63">
    <mergeCell ref="F55:G55"/>
    <mergeCell ref="B1:D1"/>
    <mergeCell ref="A137:A139"/>
    <mergeCell ref="B137:D137"/>
    <mergeCell ref="B138:C138"/>
    <mergeCell ref="E100:H100"/>
    <mergeCell ref="A101:A103"/>
    <mergeCell ref="B101:D101"/>
    <mergeCell ref="B102:C102"/>
    <mergeCell ref="A112:C112"/>
    <mergeCell ref="A128:A130"/>
    <mergeCell ref="B128:D128"/>
    <mergeCell ref="B129:C129"/>
    <mergeCell ref="A136:C136"/>
    <mergeCell ref="A120:A122"/>
    <mergeCell ref="B120:D120"/>
    <mergeCell ref="B121:C121"/>
    <mergeCell ref="A127:C127"/>
    <mergeCell ref="B65:C65"/>
    <mergeCell ref="A76:C76"/>
    <mergeCell ref="A77:A79"/>
    <mergeCell ref="B77:D77"/>
    <mergeCell ref="B78:C78"/>
    <mergeCell ref="A119:C119"/>
    <mergeCell ref="A30:C30"/>
    <mergeCell ref="A2:A4"/>
    <mergeCell ref="B2:D2"/>
    <mergeCell ref="B3:C3"/>
    <mergeCell ref="A16:C16"/>
    <mergeCell ref="A17:A19"/>
    <mergeCell ref="B17:D17"/>
    <mergeCell ref="B18:C18"/>
    <mergeCell ref="A31:A33"/>
    <mergeCell ref="B31:D31"/>
    <mergeCell ref="B32:C32"/>
    <mergeCell ref="A38:C38"/>
    <mergeCell ref="A39:A41"/>
    <mergeCell ref="B39:D39"/>
    <mergeCell ref="B40:C40"/>
    <mergeCell ref="A44:C44"/>
    <mergeCell ref="A56:A58"/>
    <mergeCell ref="B56:D56"/>
    <mergeCell ref="B57:C57"/>
    <mergeCell ref="A45:A47"/>
    <mergeCell ref="B45:D45"/>
    <mergeCell ref="B46:C46"/>
    <mergeCell ref="A55:C55"/>
    <mergeCell ref="E49:E54"/>
    <mergeCell ref="A83:C83"/>
    <mergeCell ref="A113:A115"/>
    <mergeCell ref="B113:D113"/>
    <mergeCell ref="B114:C114"/>
    <mergeCell ref="A63:C63"/>
    <mergeCell ref="A92:A94"/>
    <mergeCell ref="B92:D92"/>
    <mergeCell ref="B93:C93"/>
    <mergeCell ref="A100:C100"/>
    <mergeCell ref="A84:A86"/>
    <mergeCell ref="B84:D84"/>
    <mergeCell ref="B85:C85"/>
    <mergeCell ref="A91:C91"/>
    <mergeCell ref="A64:A66"/>
    <mergeCell ref="B64:D6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9"/>
  <sheetViews>
    <sheetView rightToLeft="1" workbookViewId="0">
      <selection sqref="A1:XFD1"/>
    </sheetView>
  </sheetViews>
  <sheetFormatPr defaultRowHeight="18" customHeight="1"/>
  <cols>
    <col min="4" max="4" width="48.28515625" bestFit="1" customWidth="1"/>
  </cols>
  <sheetData>
    <row r="1" spans="1:9" s="1" customFormat="1" ht="17.25">
      <c r="B1" s="387" t="s">
        <v>713</v>
      </c>
      <c r="C1" s="388"/>
      <c r="D1" s="388"/>
      <c r="E1" s="269"/>
      <c r="F1" s="6"/>
      <c r="I1" s="24"/>
    </row>
    <row r="2" spans="1:9" ht="18" customHeight="1">
      <c r="A2" s="376" t="s">
        <v>6</v>
      </c>
      <c r="B2" s="403">
        <v>41338</v>
      </c>
      <c r="C2" s="404"/>
      <c r="D2" s="404"/>
      <c r="H2" s="406" t="s">
        <v>693</v>
      </c>
      <c r="I2" s="406"/>
    </row>
    <row r="3" spans="1:9" ht="18" customHeight="1">
      <c r="A3" s="376"/>
      <c r="B3" s="378" t="s">
        <v>5</v>
      </c>
      <c r="C3" s="379"/>
      <c r="D3" s="3">
        <v>9000</v>
      </c>
      <c r="H3" s="281">
        <v>70000</v>
      </c>
      <c r="I3" s="281" t="s">
        <v>692</v>
      </c>
    </row>
    <row r="4" spans="1:9" ht="18" customHeight="1">
      <c r="A4" s="376"/>
      <c r="B4" s="8" t="s">
        <v>2</v>
      </c>
      <c r="C4" s="3" t="s">
        <v>3</v>
      </c>
      <c r="D4" s="202" t="s">
        <v>0</v>
      </c>
    </row>
    <row r="5" spans="1:9" ht="18" customHeight="1">
      <c r="A5" s="185"/>
      <c r="B5" s="175">
        <v>25000</v>
      </c>
      <c r="C5" s="2"/>
      <c r="D5" s="172" t="s">
        <v>539</v>
      </c>
    </row>
    <row r="6" spans="1:9" ht="18" customHeight="1">
      <c r="A6" s="185"/>
      <c r="B6" s="175">
        <v>50000</v>
      </c>
      <c r="C6" s="2"/>
      <c r="D6" s="172" t="s">
        <v>548</v>
      </c>
    </row>
    <row r="7" spans="1:9" ht="18" customHeight="1">
      <c r="A7" s="172"/>
      <c r="B7" s="175"/>
      <c r="C7" s="2">
        <v>59000</v>
      </c>
      <c r="D7" s="172" t="s">
        <v>546</v>
      </c>
    </row>
    <row r="8" spans="1:9" ht="18" customHeight="1">
      <c r="A8" s="185"/>
      <c r="B8" s="175"/>
      <c r="C8" s="2">
        <v>25000</v>
      </c>
      <c r="D8" s="172" t="s">
        <v>540</v>
      </c>
    </row>
    <row r="9" spans="1:9" ht="18" customHeight="1">
      <c r="A9" s="3"/>
      <c r="B9" s="3">
        <f>SUM(B5:B8)</f>
        <v>75000</v>
      </c>
      <c r="C9" s="3">
        <f>SUM(C7:C8)</f>
        <v>84000</v>
      </c>
      <c r="D9" s="202" t="s">
        <v>1</v>
      </c>
    </row>
    <row r="10" spans="1:9" ht="18" customHeight="1">
      <c r="A10" s="392" t="s">
        <v>4</v>
      </c>
      <c r="B10" s="378"/>
      <c r="C10" s="379"/>
      <c r="D10" s="3">
        <f>D3+B9-C9</f>
        <v>0</v>
      </c>
    </row>
    <row r="11" spans="1:9" ht="18" customHeight="1">
      <c r="A11" s="376" t="s">
        <v>6</v>
      </c>
      <c r="B11" s="397">
        <v>41342</v>
      </c>
      <c r="C11" s="393"/>
      <c r="D11" s="408"/>
    </row>
    <row r="12" spans="1:9" ht="18" customHeight="1">
      <c r="A12" s="376"/>
      <c r="B12" s="392" t="s">
        <v>5</v>
      </c>
      <c r="C12" s="379"/>
      <c r="D12" s="3">
        <v>0</v>
      </c>
    </row>
    <row r="13" spans="1:9" ht="18" customHeight="1">
      <c r="A13" s="376"/>
      <c r="B13" s="8" t="s">
        <v>2</v>
      </c>
      <c r="C13" s="3" t="s">
        <v>3</v>
      </c>
      <c r="D13" s="203" t="s">
        <v>0</v>
      </c>
    </row>
    <row r="14" spans="1:9" ht="18" customHeight="1">
      <c r="A14" s="185"/>
      <c r="B14" s="175">
        <v>34600</v>
      </c>
      <c r="C14" s="2"/>
      <c r="D14" s="172" t="s">
        <v>541</v>
      </c>
    </row>
    <row r="15" spans="1:9" ht="18" customHeight="1">
      <c r="A15" s="185"/>
      <c r="B15" s="175"/>
      <c r="C15" s="2">
        <v>34600</v>
      </c>
      <c r="D15" s="172" t="s">
        <v>547</v>
      </c>
    </row>
    <row r="16" spans="1:9" ht="18" customHeight="1">
      <c r="A16" s="3"/>
      <c r="B16" s="3">
        <f>SUM(B14:B14)</f>
        <v>34600</v>
      </c>
      <c r="C16" s="3">
        <f>SUM(C15)</f>
        <v>34600</v>
      </c>
      <c r="D16" s="203" t="s">
        <v>1</v>
      </c>
    </row>
    <row r="17" spans="1:4" ht="18" customHeight="1">
      <c r="A17" s="392" t="s">
        <v>4</v>
      </c>
      <c r="B17" s="378"/>
      <c r="C17" s="379"/>
      <c r="D17" s="3">
        <f>D12+B16-C16</f>
        <v>0</v>
      </c>
    </row>
    <row r="18" spans="1:4" ht="18" customHeight="1">
      <c r="A18" s="376" t="s">
        <v>6</v>
      </c>
      <c r="B18" s="397">
        <v>41345</v>
      </c>
      <c r="C18" s="393"/>
      <c r="D18" s="408"/>
    </row>
    <row r="19" spans="1:4" ht="18" customHeight="1">
      <c r="A19" s="376"/>
      <c r="B19" s="392" t="s">
        <v>5</v>
      </c>
      <c r="C19" s="379"/>
      <c r="D19" s="3">
        <v>0</v>
      </c>
    </row>
    <row r="20" spans="1:4" ht="18" customHeight="1">
      <c r="A20" s="376"/>
      <c r="B20" s="8" t="s">
        <v>2</v>
      </c>
      <c r="C20" s="3" t="s">
        <v>3</v>
      </c>
      <c r="D20" s="204" t="s">
        <v>0</v>
      </c>
    </row>
    <row r="21" spans="1:4" ht="18" customHeight="1">
      <c r="A21" s="185"/>
      <c r="B21" s="175">
        <v>9600</v>
      </c>
      <c r="C21" s="2"/>
      <c r="D21" s="172" t="s">
        <v>549</v>
      </c>
    </row>
    <row r="22" spans="1:4" ht="18" customHeight="1">
      <c r="A22" s="185"/>
      <c r="B22" s="175"/>
      <c r="C22" s="2">
        <v>9600</v>
      </c>
      <c r="D22" s="172" t="s">
        <v>552</v>
      </c>
    </row>
    <row r="23" spans="1:4" ht="18" customHeight="1">
      <c r="A23" s="185"/>
      <c r="B23" s="175">
        <v>10000</v>
      </c>
      <c r="C23" s="2"/>
      <c r="D23" s="172" t="s">
        <v>553</v>
      </c>
    </row>
    <row r="24" spans="1:4" ht="18" customHeight="1">
      <c r="A24" s="219"/>
      <c r="B24" s="220"/>
      <c r="C24" s="14">
        <v>10000</v>
      </c>
      <c r="D24" s="221" t="s">
        <v>554</v>
      </c>
    </row>
    <row r="25" spans="1:4" ht="18" customHeight="1">
      <c r="A25" s="3"/>
      <c r="B25" s="3">
        <f>SUM(B21:B21)</f>
        <v>9600</v>
      </c>
      <c r="C25" s="3">
        <f>SUM(C22)</f>
        <v>9600</v>
      </c>
      <c r="D25" s="204" t="s">
        <v>1</v>
      </c>
    </row>
    <row r="26" spans="1:4" ht="18" customHeight="1">
      <c r="A26" s="392" t="s">
        <v>4</v>
      </c>
      <c r="B26" s="378"/>
      <c r="C26" s="379"/>
      <c r="D26" s="3">
        <f>D19+B25-C25</f>
        <v>0</v>
      </c>
    </row>
    <row r="27" spans="1:4" ht="18" customHeight="1">
      <c r="A27" s="376" t="s">
        <v>6</v>
      </c>
      <c r="B27" s="397">
        <v>41350</v>
      </c>
      <c r="C27" s="393"/>
      <c r="D27" s="408"/>
    </row>
    <row r="28" spans="1:4" ht="18" customHeight="1">
      <c r="A28" s="376"/>
      <c r="B28" s="392" t="s">
        <v>5</v>
      </c>
      <c r="C28" s="379"/>
      <c r="D28" s="3">
        <v>0</v>
      </c>
    </row>
    <row r="29" spans="1:4" ht="18" customHeight="1">
      <c r="A29" s="376"/>
      <c r="B29" s="8" t="s">
        <v>2</v>
      </c>
      <c r="C29" s="3" t="s">
        <v>3</v>
      </c>
      <c r="D29" s="206" t="s">
        <v>0</v>
      </c>
    </row>
    <row r="30" spans="1:4" ht="18" customHeight="1">
      <c r="A30" s="185"/>
      <c r="B30" s="175">
        <v>65000</v>
      </c>
      <c r="C30" s="2"/>
      <c r="D30" s="172" t="s">
        <v>560</v>
      </c>
    </row>
    <row r="31" spans="1:4" ht="18" customHeight="1">
      <c r="A31" s="185"/>
      <c r="B31" s="175"/>
      <c r="C31" s="2">
        <v>300</v>
      </c>
      <c r="D31" s="172" t="s">
        <v>561</v>
      </c>
    </row>
    <row r="32" spans="1:4" ht="18" customHeight="1">
      <c r="A32" s="185"/>
      <c r="B32" s="175"/>
      <c r="C32" s="2">
        <v>17500</v>
      </c>
      <c r="D32" s="172" t="s">
        <v>575</v>
      </c>
    </row>
    <row r="33" spans="1:5" s="209" customFormat="1" ht="18" customHeight="1">
      <c r="A33" s="185"/>
      <c r="B33" s="175"/>
      <c r="C33" s="2">
        <v>11700</v>
      </c>
      <c r="D33" s="172" t="s">
        <v>562</v>
      </c>
    </row>
    <row r="34" spans="1:5" s="207" customFormat="1" ht="18" customHeight="1">
      <c r="A34" s="185"/>
      <c r="B34" s="175"/>
      <c r="C34" s="2">
        <v>300</v>
      </c>
      <c r="D34" s="172" t="s">
        <v>563</v>
      </c>
    </row>
    <row r="35" spans="1:5" ht="18" customHeight="1">
      <c r="A35" s="3"/>
      <c r="B35" s="3">
        <f>SUM(B30:B30)</f>
        <v>65000</v>
      </c>
      <c r="C35" s="3">
        <f>SUM(C31:C34)</f>
        <v>29800</v>
      </c>
      <c r="D35" s="206" t="s">
        <v>1</v>
      </c>
    </row>
    <row r="36" spans="1:5" ht="18" customHeight="1">
      <c r="A36" s="392" t="s">
        <v>4</v>
      </c>
      <c r="B36" s="378"/>
      <c r="C36" s="379"/>
      <c r="D36" s="3">
        <f>D28+B35-C35</f>
        <v>35200</v>
      </c>
      <c r="E36" s="209"/>
    </row>
    <row r="37" spans="1:5" ht="18" customHeight="1">
      <c r="A37" s="376" t="s">
        <v>6</v>
      </c>
      <c r="B37" s="397">
        <v>41351</v>
      </c>
      <c r="C37" s="393"/>
      <c r="D37" s="408"/>
    </row>
    <row r="38" spans="1:5" ht="18" customHeight="1">
      <c r="A38" s="376"/>
      <c r="B38" s="392" t="s">
        <v>5</v>
      </c>
      <c r="C38" s="379"/>
      <c r="D38" s="3">
        <f>D36</f>
        <v>35200</v>
      </c>
    </row>
    <row r="39" spans="1:5" ht="18" customHeight="1">
      <c r="A39" s="376"/>
      <c r="B39" s="8" t="s">
        <v>2</v>
      </c>
      <c r="C39" s="3" t="s">
        <v>3</v>
      </c>
      <c r="D39" s="210" t="s">
        <v>0</v>
      </c>
    </row>
    <row r="40" spans="1:5" ht="18" customHeight="1">
      <c r="A40" s="185"/>
      <c r="B40" s="175">
        <v>200000</v>
      </c>
      <c r="C40" s="2"/>
      <c r="D40" s="172" t="s">
        <v>576</v>
      </c>
    </row>
    <row r="41" spans="1:5" ht="18" customHeight="1">
      <c r="A41" s="3"/>
      <c r="B41" s="3">
        <f>SUM(B40:B40)</f>
        <v>200000</v>
      </c>
      <c r="C41" s="3">
        <f>SUM(C40)</f>
        <v>0</v>
      </c>
      <c r="D41" s="210" t="s">
        <v>1</v>
      </c>
    </row>
    <row r="42" spans="1:5" ht="18" customHeight="1">
      <c r="A42" s="392" t="s">
        <v>4</v>
      </c>
      <c r="B42" s="378"/>
      <c r="C42" s="379"/>
      <c r="D42" s="3">
        <f>D38+B41-C41</f>
        <v>235200</v>
      </c>
    </row>
    <row r="43" spans="1:5" ht="18" customHeight="1">
      <c r="A43" s="376" t="s">
        <v>6</v>
      </c>
      <c r="B43" s="397">
        <v>41353</v>
      </c>
      <c r="C43" s="393"/>
      <c r="D43" s="408"/>
    </row>
    <row r="44" spans="1:5" ht="18" customHeight="1">
      <c r="A44" s="376"/>
      <c r="B44" s="392" t="s">
        <v>5</v>
      </c>
      <c r="C44" s="379"/>
      <c r="D44" s="3">
        <f>D42</f>
        <v>235200</v>
      </c>
    </row>
    <row r="45" spans="1:5" ht="18" customHeight="1">
      <c r="A45" s="376"/>
      <c r="B45" s="8" t="s">
        <v>2</v>
      </c>
      <c r="C45" s="3" t="s">
        <v>3</v>
      </c>
      <c r="D45" s="208" t="s">
        <v>0</v>
      </c>
    </row>
    <row r="46" spans="1:5" ht="18" customHeight="1">
      <c r="A46" s="185"/>
      <c r="B46" s="175">
        <v>60000</v>
      </c>
      <c r="C46" s="2"/>
      <c r="D46" s="172" t="s">
        <v>564</v>
      </c>
    </row>
    <row r="47" spans="1:5" ht="18" customHeight="1">
      <c r="A47" s="219"/>
      <c r="B47" s="220"/>
      <c r="C47" s="14">
        <v>60000</v>
      </c>
      <c r="D47" s="221" t="s">
        <v>565</v>
      </c>
    </row>
    <row r="48" spans="1:5" ht="18" customHeight="1">
      <c r="A48" s="185"/>
      <c r="B48" s="175"/>
      <c r="C48" s="2">
        <v>35200</v>
      </c>
      <c r="D48" s="172" t="s">
        <v>594</v>
      </c>
    </row>
    <row r="49" spans="1:4" ht="18" customHeight="1">
      <c r="A49" s="3"/>
      <c r="B49" s="3">
        <f>SUM(B46:B47)</f>
        <v>60000</v>
      </c>
      <c r="C49" s="3">
        <f>SUM(C46:C48)</f>
        <v>95200</v>
      </c>
      <c r="D49" s="208" t="s">
        <v>1</v>
      </c>
    </row>
    <row r="50" spans="1:4" ht="18" customHeight="1">
      <c r="A50" s="392" t="s">
        <v>4</v>
      </c>
      <c r="B50" s="378"/>
      <c r="C50" s="379"/>
      <c r="D50" s="3">
        <f>D44+B49-C49</f>
        <v>200000</v>
      </c>
    </row>
    <row r="51" spans="1:4" ht="18" customHeight="1">
      <c r="A51" s="376" t="s">
        <v>6</v>
      </c>
      <c r="B51" s="397">
        <v>41358</v>
      </c>
      <c r="C51" s="393"/>
      <c r="D51" s="408"/>
    </row>
    <row r="52" spans="1:4" ht="18" customHeight="1">
      <c r="A52" s="376"/>
      <c r="B52" s="392" t="s">
        <v>5</v>
      </c>
      <c r="C52" s="379"/>
      <c r="D52" s="3">
        <f>D50</f>
        <v>200000</v>
      </c>
    </row>
    <row r="53" spans="1:4" ht="18" customHeight="1">
      <c r="A53" s="376"/>
      <c r="B53" s="8" t="s">
        <v>2</v>
      </c>
      <c r="C53" s="3" t="s">
        <v>3</v>
      </c>
      <c r="D53" s="211" t="s">
        <v>0</v>
      </c>
    </row>
    <row r="54" spans="1:4" ht="18" customHeight="1">
      <c r="A54" s="185"/>
      <c r="B54" s="175">
        <v>25000</v>
      </c>
      <c r="C54" s="2"/>
      <c r="D54" s="172" t="s">
        <v>584</v>
      </c>
    </row>
    <row r="55" spans="1:4" s="212" customFormat="1" ht="18" customHeight="1">
      <c r="A55" s="185"/>
      <c r="B55" s="175"/>
      <c r="C55" s="2">
        <v>25000</v>
      </c>
      <c r="D55" s="172" t="s">
        <v>583</v>
      </c>
    </row>
    <row r="56" spans="1:4" ht="18" customHeight="1">
      <c r="A56" s="185"/>
      <c r="B56" s="175">
        <v>69500</v>
      </c>
      <c r="C56" s="2"/>
      <c r="D56" s="172" t="s">
        <v>577</v>
      </c>
    </row>
    <row r="57" spans="1:4" ht="18" customHeight="1">
      <c r="A57" s="185"/>
      <c r="B57" s="175">
        <v>33000</v>
      </c>
      <c r="C57" s="2"/>
      <c r="D57" s="172" t="s">
        <v>578</v>
      </c>
    </row>
    <row r="58" spans="1:4" s="212" customFormat="1" ht="27" customHeight="1">
      <c r="A58" s="185"/>
      <c r="B58" s="175"/>
      <c r="C58" s="2">
        <v>36300</v>
      </c>
      <c r="D58" s="179" t="s">
        <v>579</v>
      </c>
    </row>
    <row r="59" spans="1:4" s="212" customFormat="1" ht="18" customHeight="1">
      <c r="A59" s="185"/>
      <c r="B59" s="175"/>
      <c r="C59" s="2">
        <v>22500</v>
      </c>
      <c r="D59" s="172" t="s">
        <v>580</v>
      </c>
    </row>
    <row r="60" spans="1:4" s="212" customFormat="1" ht="18" customHeight="1">
      <c r="A60" s="185"/>
      <c r="B60" s="175"/>
      <c r="C60" s="2">
        <v>22500</v>
      </c>
      <c r="D60" s="172" t="s">
        <v>581</v>
      </c>
    </row>
    <row r="61" spans="1:4" s="212" customFormat="1" ht="18" customHeight="1">
      <c r="A61" s="185"/>
      <c r="B61" s="175"/>
      <c r="C61" s="2">
        <v>87700</v>
      </c>
      <c r="D61" s="172" t="s">
        <v>582</v>
      </c>
    </row>
    <row r="62" spans="1:4" s="212" customFormat="1" ht="18" customHeight="1">
      <c r="A62" s="185"/>
      <c r="B62" s="175"/>
      <c r="C62" s="2">
        <v>133500</v>
      </c>
      <c r="D62" s="172" t="s">
        <v>595</v>
      </c>
    </row>
    <row r="63" spans="1:4" ht="18" customHeight="1">
      <c r="A63" s="3"/>
      <c r="B63" s="3">
        <f>SUM(B54:B57)</f>
        <v>127500</v>
      </c>
      <c r="C63" s="3">
        <f>SUM(C54:C62)</f>
        <v>327500</v>
      </c>
      <c r="D63" s="211" t="s">
        <v>1</v>
      </c>
    </row>
    <row r="64" spans="1:4" ht="18" customHeight="1">
      <c r="A64" s="392" t="s">
        <v>4</v>
      </c>
      <c r="B64" s="378"/>
      <c r="C64" s="379"/>
      <c r="D64" s="3">
        <f>D52+B63-C63</f>
        <v>0</v>
      </c>
    </row>
    <row r="65" spans="1:4" ht="18" customHeight="1">
      <c r="A65" s="376" t="s">
        <v>6</v>
      </c>
      <c r="B65" s="397">
        <v>41361</v>
      </c>
      <c r="C65" s="393"/>
      <c r="D65" s="408"/>
    </row>
    <row r="66" spans="1:4" ht="18" customHeight="1">
      <c r="A66" s="376"/>
      <c r="B66" s="392" t="s">
        <v>5</v>
      </c>
      <c r="C66" s="379"/>
      <c r="D66" s="3">
        <f>D64</f>
        <v>0</v>
      </c>
    </row>
    <row r="67" spans="1:4" ht="18" customHeight="1">
      <c r="A67" s="376"/>
      <c r="B67" s="8" t="s">
        <v>2</v>
      </c>
      <c r="C67" s="3" t="s">
        <v>3</v>
      </c>
      <c r="D67" s="213" t="s">
        <v>0</v>
      </c>
    </row>
    <row r="68" spans="1:4" ht="18" customHeight="1">
      <c r="A68" s="185"/>
      <c r="B68" s="175">
        <v>30000</v>
      </c>
      <c r="C68" s="2"/>
      <c r="D68" s="172" t="s">
        <v>585</v>
      </c>
    </row>
    <row r="69" spans="1:4" ht="18" customHeight="1">
      <c r="A69" s="185"/>
      <c r="B69" s="175"/>
      <c r="C69" s="2">
        <v>29000</v>
      </c>
      <c r="D69" s="172" t="s">
        <v>586</v>
      </c>
    </row>
    <row r="70" spans="1:4" ht="18" customHeight="1">
      <c r="A70" s="185"/>
      <c r="B70" s="175"/>
      <c r="C70" s="2">
        <v>1000</v>
      </c>
      <c r="D70" s="172" t="s">
        <v>596</v>
      </c>
    </row>
    <row r="71" spans="1:4" ht="18" customHeight="1">
      <c r="A71" s="3"/>
      <c r="B71" s="3">
        <f>SUM(B68:B70)</f>
        <v>30000</v>
      </c>
      <c r="C71" s="3">
        <f>SUM(C68:C70)</f>
        <v>30000</v>
      </c>
      <c r="D71" s="213" t="s">
        <v>1</v>
      </c>
    </row>
    <row r="72" spans="1:4" ht="18" customHeight="1">
      <c r="A72" s="392" t="s">
        <v>4</v>
      </c>
      <c r="B72" s="378"/>
      <c r="C72" s="379"/>
      <c r="D72" s="3">
        <f>D66+B71-C71</f>
        <v>0</v>
      </c>
    </row>
    <row r="139" spans="1:3" ht="18" customHeight="1">
      <c r="A139" s="409"/>
      <c r="B139" s="409"/>
      <c r="C139" s="409"/>
    </row>
  </sheetData>
  <mergeCells count="35">
    <mergeCell ref="H2:I2"/>
    <mergeCell ref="B1:D1"/>
    <mergeCell ref="A139:C139"/>
    <mergeCell ref="A18:A20"/>
    <mergeCell ref="B18:D18"/>
    <mergeCell ref="B19:C19"/>
    <mergeCell ref="A26:C26"/>
    <mergeCell ref="A27:A29"/>
    <mergeCell ref="B27:D27"/>
    <mergeCell ref="B28:C28"/>
    <mergeCell ref="A36:C36"/>
    <mergeCell ref="A43:A45"/>
    <mergeCell ref="B43:D43"/>
    <mergeCell ref="B44:C44"/>
    <mergeCell ref="A50:C50"/>
    <mergeCell ref="A37:A39"/>
    <mergeCell ref="B37:D37"/>
    <mergeCell ref="A65:A67"/>
    <mergeCell ref="B38:C38"/>
    <mergeCell ref="A42:C42"/>
    <mergeCell ref="A17:C17"/>
    <mergeCell ref="B65:D65"/>
    <mergeCell ref="B66:C66"/>
    <mergeCell ref="A2:A4"/>
    <mergeCell ref="B2:D2"/>
    <mergeCell ref="B3:C3"/>
    <mergeCell ref="A10:C10"/>
    <mergeCell ref="A11:A13"/>
    <mergeCell ref="B11:D11"/>
    <mergeCell ref="B12:C12"/>
    <mergeCell ref="A72:C72"/>
    <mergeCell ref="A51:A53"/>
    <mergeCell ref="B51:D51"/>
    <mergeCell ref="B52:C52"/>
    <mergeCell ref="A64:C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2</vt:i4>
      </vt:variant>
    </vt:vector>
  </HeadingPairs>
  <TitlesOfParts>
    <vt:vector size="18" baseType="lpstr">
      <vt:lpstr>رئيسي شهر أيلول 2012</vt:lpstr>
      <vt:lpstr>آب 2012</vt:lpstr>
      <vt:lpstr>تشرين 1+2</vt:lpstr>
      <vt:lpstr>كانون أول</vt:lpstr>
      <vt:lpstr>نور دالي</vt:lpstr>
      <vt:lpstr>صندوق فراس</vt:lpstr>
      <vt:lpstr>كانون 2-2013</vt:lpstr>
      <vt:lpstr>شباط 2013</vt:lpstr>
      <vt:lpstr>آذار 2013</vt:lpstr>
      <vt:lpstr>نيسان 2013</vt:lpstr>
      <vt:lpstr>أيار 2013</vt:lpstr>
      <vt:lpstr>حزيران-2013</vt:lpstr>
      <vt:lpstr>تموز-2013</vt:lpstr>
      <vt:lpstr>آب-2013</vt:lpstr>
      <vt:lpstr>صندوق فراس بالمعمل 5-2013</vt:lpstr>
      <vt:lpstr>صندوق فراس بالمعمل 7-2013</vt:lpstr>
      <vt:lpstr>'آب 2012'!Print_Area</vt:lpstr>
      <vt:lpstr>'رئيسي شهر أيلول 2012'!Print_Area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2013-08-19T11:48:31Z</dcterms:modified>
</cp:coreProperties>
</file>