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20175" windowHeight="7785" activeTab="6"/>
  </bookViews>
  <sheets>
    <sheet name="رئيسي شهر أيلول 2012" sheetId="12" r:id="rId1"/>
    <sheet name="آب 2012" sheetId="10" r:id="rId2"/>
    <sheet name="تشرين 1+2" sheetId="13" r:id="rId3"/>
    <sheet name="كانون أول" sheetId="14" r:id="rId4"/>
    <sheet name="نور دالي" sheetId="11" r:id="rId5"/>
    <sheet name="صندوق فراس" sheetId="15" r:id="rId6"/>
    <sheet name="ك22013" sheetId="16" r:id="rId7"/>
    <sheet name="ورقة1" sheetId="17" r:id="rId8"/>
  </sheets>
  <definedNames>
    <definedName name="_xlnm.Print_Area" localSheetId="1">'آب 2012'!$A$1:$I$86</definedName>
    <definedName name="_xlnm.Print_Area" localSheetId="0">'رئيسي شهر أيلول 2012'!$A$1:$I$1</definedName>
  </definedNames>
  <calcPr calcId="125725"/>
</workbook>
</file>

<file path=xl/calcChain.xml><?xml version="1.0" encoding="utf-8"?>
<calcChain xmlns="http://schemas.openxmlformats.org/spreadsheetml/2006/main">
  <c r="C84" i="16"/>
  <c r="B84"/>
  <c r="C75"/>
  <c r="B75"/>
  <c r="C64"/>
  <c r="B64"/>
  <c r="C53"/>
  <c r="B53"/>
  <c r="C42"/>
  <c r="B42"/>
  <c r="C49" i="15"/>
  <c r="C33" i="16"/>
  <c r="B33"/>
  <c r="C19"/>
  <c r="B19"/>
  <c r="C26"/>
  <c r="B26"/>
  <c r="C12"/>
  <c r="B12"/>
  <c r="C38" i="15"/>
  <c r="B39" s="1"/>
  <c r="C50" s="1"/>
  <c r="B38"/>
  <c r="C110" i="14"/>
  <c r="C88"/>
  <c r="B88"/>
  <c r="B7"/>
  <c r="C7"/>
  <c r="B110"/>
  <c r="C101"/>
  <c r="B101"/>
  <c r="C79"/>
  <c r="B79"/>
  <c r="C66"/>
  <c r="B66"/>
  <c r="C37"/>
  <c r="B37"/>
  <c r="B14" i="11"/>
  <c r="C196" i="13"/>
  <c r="B196"/>
  <c r="C186"/>
  <c r="B186"/>
  <c r="C148"/>
  <c r="B148"/>
  <c r="B101"/>
  <c r="B117"/>
  <c r="C117"/>
  <c r="B24"/>
  <c r="C24"/>
  <c r="C176"/>
  <c r="B176"/>
  <c r="C168"/>
  <c r="B168"/>
  <c r="C155"/>
  <c r="B155"/>
  <c r="C136"/>
  <c r="B136"/>
  <c r="C127"/>
  <c r="B127"/>
  <c r="C101"/>
  <c r="C88"/>
  <c r="B88"/>
  <c r="C67"/>
  <c r="B67"/>
  <c r="C58"/>
  <c r="B58"/>
  <c r="C45"/>
  <c r="B45"/>
  <c r="C33"/>
  <c r="B33"/>
  <c r="D105" i="10"/>
  <c r="C104"/>
  <c r="B104"/>
  <c r="D13" i="16" l="1"/>
  <c r="D15" s="1"/>
  <c r="D20" s="1"/>
  <c r="D22" s="1"/>
  <c r="D27" s="1"/>
  <c r="D29" s="1"/>
  <c r="D34" s="1"/>
  <c r="D36" s="1"/>
  <c r="D43" s="1"/>
  <c r="D45" s="1"/>
  <c r="D54" s="1"/>
  <c r="D56" s="1"/>
  <c r="D65" s="1"/>
  <c r="D67" s="1"/>
  <c r="D76" s="1"/>
  <c r="D78" s="1"/>
  <c r="D85" s="1"/>
  <c r="D8" i="14"/>
  <c r="D10" s="1"/>
  <c r="D38" s="1"/>
  <c r="D40" s="1"/>
  <c r="D67" s="1"/>
  <c r="D69" s="1"/>
  <c r="D80" s="1"/>
  <c r="D82" s="1"/>
  <c r="D89" s="1"/>
  <c r="D91" s="1"/>
  <c r="D102" s="1"/>
  <c r="D104" s="1"/>
  <c r="D111" s="1"/>
  <c r="D113" s="1"/>
  <c r="D25" i="13"/>
  <c r="D27" s="1"/>
  <c r="D34" s="1"/>
  <c r="D36" s="1"/>
  <c r="D46" s="1"/>
  <c r="D48" s="1"/>
  <c r="D59" s="1"/>
  <c r="D61" s="1"/>
  <c r="D68" s="1"/>
  <c r="D70" s="1"/>
  <c r="D89" s="1"/>
  <c r="D91" s="1"/>
  <c r="D102" s="1"/>
  <c r="D104" s="1"/>
  <c r="D118" s="1"/>
  <c r="D120" s="1"/>
  <c r="D128" s="1"/>
  <c r="D130" s="1"/>
  <c r="D137" s="1"/>
  <c r="D139" s="1"/>
  <c r="D149" s="1"/>
  <c r="D151" s="1"/>
  <c r="D156" s="1"/>
  <c r="D158" s="1"/>
  <c r="D169" s="1"/>
  <c r="D171" s="1"/>
  <c r="D177" s="1"/>
  <c r="D179" s="1"/>
  <c r="D187" s="1"/>
  <c r="D189" s="1"/>
  <c r="D197" s="1"/>
  <c r="D86" i="10"/>
  <c r="C85"/>
  <c r="B85"/>
  <c r="D76"/>
  <c r="C75"/>
  <c r="B75"/>
  <c r="D67" l="1"/>
  <c r="C66"/>
  <c r="B66"/>
  <c r="D56"/>
  <c r="C55" l="1"/>
  <c r="B55"/>
  <c r="E54"/>
  <c r="D42" l="1"/>
  <c r="C41"/>
  <c r="B41"/>
  <c r="D35"/>
  <c r="C34"/>
  <c r="B34"/>
  <c r="D15" l="1"/>
  <c r="C14"/>
  <c r="B14"/>
  <c r="C135" i="12" l="1"/>
  <c r="B135"/>
  <c r="C124"/>
  <c r="B124"/>
  <c r="C113" l="1"/>
  <c r="B113"/>
  <c r="C98"/>
  <c r="B98"/>
  <c r="C91"/>
  <c r="B91"/>
  <c r="C82"/>
  <c r="B82"/>
  <c r="D75" s="1"/>
  <c r="D73" s="1"/>
  <c r="C72" l="1"/>
  <c r="B72"/>
  <c r="D69" s="1"/>
  <c r="D67" s="1"/>
  <c r="C66"/>
  <c r="B66"/>
  <c r="D53" s="1"/>
  <c r="D51" s="1"/>
  <c r="C50"/>
  <c r="B50"/>
  <c r="D45" s="1"/>
  <c r="D43" s="1"/>
  <c r="C42"/>
  <c r="B42"/>
  <c r="D38" s="1"/>
  <c r="D36" s="1"/>
  <c r="C35"/>
  <c r="B35"/>
  <c r="D28" s="1"/>
  <c r="D26" s="1"/>
  <c r="C25"/>
  <c r="B25"/>
  <c r="D18" s="1"/>
  <c r="D16" s="1"/>
  <c r="C15"/>
  <c r="B15"/>
  <c r="D11" s="1"/>
  <c r="D9" l="1"/>
  <c r="C8"/>
  <c r="B8"/>
  <c r="D83"/>
  <c r="D85"/>
  <c r="D92"/>
  <c r="D94"/>
  <c r="D99"/>
  <c r="D101"/>
  <c r="D114"/>
  <c r="D116"/>
  <c r="D125"/>
  <c r="D127"/>
  <c r="D136"/>
</calcChain>
</file>

<file path=xl/sharedStrings.xml><?xml version="1.0" encoding="utf-8"?>
<sst xmlns="http://schemas.openxmlformats.org/spreadsheetml/2006/main" count="870" uniqueCount="452">
  <si>
    <t>البيان</t>
  </si>
  <si>
    <t xml:space="preserve">المجموع الكلي </t>
  </si>
  <si>
    <t>المقبوضات</t>
  </si>
  <si>
    <t>المدفوعات</t>
  </si>
  <si>
    <t xml:space="preserve">الرصيد المحول  للغد </t>
  </si>
  <si>
    <t>الرصيد المحول من الأمس</t>
  </si>
  <si>
    <t>رقم الادخال بالبرنامج</t>
  </si>
  <si>
    <t>حركة الصندوق ليوم الخميس 19/7/2012</t>
  </si>
  <si>
    <t>دفعة عن الراتب بيد ليلاس</t>
  </si>
  <si>
    <t>دفعة عن الراتب بيد شيرين</t>
  </si>
  <si>
    <t>اخراجات قيود عدد 3 ع.ط شادي</t>
  </si>
  <si>
    <t>دفعة عن الراتب صبحي</t>
  </si>
  <si>
    <t>مصاريف سفر حسام لحسياء ( بنزين )</t>
  </si>
  <si>
    <t>أجور تنقلات ونقل أغراض من الميدان ع.ط شادي</t>
  </si>
  <si>
    <t xml:space="preserve">تحويل من بنك سورية والمهجر في 19/7/2012من حساب حسام إلى حساب الرواتب في حسياء </t>
  </si>
  <si>
    <t>أجور ترحيل أغراض من الميدان ع.ط نور دالي</t>
  </si>
  <si>
    <t xml:space="preserve">أجور تنقلات بيد شادي </t>
  </si>
  <si>
    <t>حركة الصندوق ليوم  5/8/2012  و 2/8/2012</t>
  </si>
  <si>
    <t>دفعة لحساب الجاري مدين في التجارة والتمويل</t>
  </si>
  <si>
    <t>دفعة عن الراتب بيد صبحي ألفا في 2/8/2012</t>
  </si>
  <si>
    <t>دفعة عن الراتب بيد نديم طباطب2/8/2012</t>
  </si>
  <si>
    <t>بنزين سفر حسام لحسياء</t>
  </si>
  <si>
    <t>دفعة بيد نور دالي عن أعمال مكتب الميدان</t>
  </si>
  <si>
    <t>حركة الصندوق ليوم  الخميس 9/8/2012</t>
  </si>
  <si>
    <t>حركة الصندوق ليوم  السبت 11/8/2012</t>
  </si>
  <si>
    <t>ثمن مبيعات من مستودع كلينك سيتي (ع.ط جواد ومازن )  في 11/8</t>
  </si>
  <si>
    <t>دفعة بيد مازن بزي عن تنقلات تموز ( دفعة من الراتب )</t>
  </si>
  <si>
    <t>دفعة بيد عيسى مصاريف معمل ع.ط حسام</t>
  </si>
  <si>
    <t>مصاريف سفر بنزين شخصي لبيروت (4500+7500)</t>
  </si>
  <si>
    <t xml:space="preserve">دفعة بيد جلال عن الراتب </t>
  </si>
  <si>
    <t xml:space="preserve">حركة الصندوق ليوم  الأحد 12/8/2012 </t>
  </si>
  <si>
    <t>ثقرضة من جواد الى الصندوق الرئيسي في 12/8</t>
  </si>
  <si>
    <t xml:space="preserve">مصاريف نقل أغراض ع.ط شادي </t>
  </si>
  <si>
    <t>صيانة طابعة hp</t>
  </si>
  <si>
    <t>بيد نورد دالي من جواد عن أعمال الميدان</t>
  </si>
  <si>
    <t>تسديد دفعة من الرواتب ( 380000 لحسياء ) + (195000 بدمشق )</t>
  </si>
  <si>
    <t xml:space="preserve">دفعة بيد نور دالي ( عن أعمال الميدان ) ( صار مسدد حتى تاريخه 90000 ) باقي له 31000 </t>
  </si>
  <si>
    <t>حركة الصندوق ليوم  الأربعاء 15/8/2012</t>
  </si>
  <si>
    <t>قرضة من ابو حسام لكعدان عن الغلق</t>
  </si>
  <si>
    <t>تحويل للصندوق الشخصي  /حسام شخصي</t>
  </si>
  <si>
    <t>تحويل للصندوق الشخصي  / مصروف سفر عائلي لبيروت</t>
  </si>
  <si>
    <t>تحويل للصندوق الشخصي  / تركيب أغراض في بيت مسك ( مسحوب شخصي عائلي )</t>
  </si>
  <si>
    <t>تحويل للصندوق الشخصي  / أم حسام عائلي ( مسحوب شخصي )</t>
  </si>
  <si>
    <t>تحويل لمصاريف الصندوق الشخصي  / حسام شخصي</t>
  </si>
  <si>
    <t>تحويل لمصاريف الصندوق الشخصي  / حسام شخصي بيده من أبو حسام  في 58/2012 ( 4000+850 =4850 )</t>
  </si>
  <si>
    <t xml:space="preserve">صيانة شاحن ubs مبلغ 2500  ( ع.ط يحيى ) </t>
  </si>
  <si>
    <t>مصاريف اعلان (حجز موقع سيردا serdapharma.sy+ .سوريا ) 14000 ع.ط يحيى</t>
  </si>
  <si>
    <t>دفعة بيد عمار كعدان عن الغلق بالمكتب بالميدان ( صيانة الغلق الخلفي )</t>
  </si>
  <si>
    <t>ايصال في المجلس العلمي تسجيل ترخيص مستحضر رينجر 2000 ل.س + ايصال نقابة صيادلة 5000 + طوابع 800 = ( 7800 ل.س )</t>
  </si>
  <si>
    <t xml:space="preserve">بيد صبحي سلفة من الراتب في 5/8/2012/ وهي تتمة 12000 كانت معه </t>
  </si>
  <si>
    <t xml:space="preserve">دفعة بيد صبحي ألفا في 5/8/2012 من أجل تراخيص رينجر وماء الرحض في وزارة الصحة والمجلس العلمي(12000 ) </t>
  </si>
  <si>
    <t>مسحوب من بنك سورية والمهجر في 19/7/2012 إلى الصندوق الرئيسي ع.ط حسام</t>
  </si>
  <si>
    <t>قرضة من السيد أبو حسام مبلغ (1200$ ) قبل أسبوع العيد لحساب سيردا  = 70*1200 = 84000 ل.س</t>
  </si>
  <si>
    <t>مصروف شخصي حسام ( 700 $ ) ( قرضة لصندوق سيردا ) 70*700 = 49000 ل.س</t>
  </si>
  <si>
    <t>صيانة سيارة أودي ( 500 $ ) ( قرضة لصندوق سيردا ) 500*70 = 35000</t>
  </si>
  <si>
    <t>قرضة من السيد أبو حسام إلى الصندوق الرئيسي مبلغ 4000 في 5/8/2012</t>
  </si>
  <si>
    <t>قرضة من السيد أبو حسام إلى الصندوق الرئيسي مبلغ 45000 في 5/8/2012</t>
  </si>
  <si>
    <t>قرضة من السيد جواد إلى الصندوق الرئيسي مبلغ 50000 في2/8/2012</t>
  </si>
  <si>
    <t>قرضة من السيد أبو حسام إلى الصندوق الرئيسي مبلغ 10000 في 9/8/2012</t>
  </si>
  <si>
    <t xml:space="preserve">تحويل للصندوق الشخصي مبلغ 40000 في 11/8/2012 وتفاصيلها بالصندوق الشخصي ( عائلي </t>
  </si>
  <si>
    <t>قرضة من جواد الى الصندوق الرئيسي مبلغ 25000  في ./8/2012 ( ملاحظة : مسلمة لنور دالي مباشرة ونور أخبرنا بها )</t>
  </si>
  <si>
    <t>قرضة من أبو حسام الى الصندوق الرئيسي مبلغ 575000 في 15/8/2012</t>
  </si>
  <si>
    <t>قرضة من أبو حسام الى الصندوق الرئيسي مبلغ 25000 في 15/8/2012</t>
  </si>
  <si>
    <t>المبالغ المحولة من الصندوق الرئيسي / نهاية تموز + آب  عام 2012</t>
  </si>
  <si>
    <t>حركة الصندوق ليوم  الخميس 16/8/2012</t>
  </si>
  <si>
    <t>دفعة من مستودع كلينك سيتي (ع.ط جواد  )  في 29/8/2012 مبلغ 21000</t>
  </si>
  <si>
    <t>أجور شحن عينات أكياس من الصين  مكتب السمان</t>
  </si>
  <si>
    <t>نثريات نقل (بنزين سفر لحسياء  500+ غسيل سيارة 300+تنقلات متفرقة بيد شادي 400)</t>
  </si>
  <si>
    <t>قرضة من أبو حسام الى الصندوق الرئيسي مبلغ 50000 في 30/8/2012</t>
  </si>
  <si>
    <t xml:space="preserve">دفعة بيد جلال ع.ط أبو حسام مسددة له عن الراتب </t>
  </si>
  <si>
    <t>قرضة من أبو حسام الى الصندوق الرئيسي مبلغ 100000 في 30/8/2012</t>
  </si>
  <si>
    <t>صيانة سيارة الأودي بيد جلال</t>
  </si>
  <si>
    <t>قرضة من أبو حسام الى الصندوق الرئيسي مبلغ 16000 في 30/8/2012</t>
  </si>
  <si>
    <t xml:space="preserve">دفعة بيد نور دالي ( عن أعمال الميدان ) ( صار مسدد حتى تاريخه 106000 من أصل 121000) باقي له 15000 </t>
  </si>
  <si>
    <t>حركة الصندوق ليوم   الأربعاء والخميس 29/8/2012 و 30/8/2012</t>
  </si>
  <si>
    <t>دفعة بيد نديم طباطب عن الراتب مبلغ 20000 في 29/8/2012</t>
  </si>
  <si>
    <t>دفعة بيد صبحي ألفا عن الراتب مبلغ 18000 في 29/8/2012( تم ترصيد حسابه )</t>
  </si>
  <si>
    <t>دفعة لشادي صبح عن الراتب مبلغ 4020 في 29/8/2012</t>
  </si>
  <si>
    <t xml:space="preserve">تحويل للصندوق الشخصي مبلغ 3500 في 29/8/2012 و تحويل للصندوق الشخصي  مبلغ 5185 في 31/8/2012 </t>
  </si>
  <si>
    <t>سجل</t>
  </si>
  <si>
    <t>متابعة ان كانت من كلينك او من جواد</t>
  </si>
  <si>
    <t>المبالغ المحولة من الصندوق الرئيسي / أيلول  عام 2012</t>
  </si>
  <si>
    <t>حركة الصندوق ليوم   الأحد والاثنين  2/9/2012 و 3/9/2012</t>
  </si>
  <si>
    <t>مواصلات مساكن برزة شعلان 100+شعلان مزة أوتستراد 150  ( مراجعة شركة MTN + المركز الرئيسي )  + متفرقات بيد  يامن (مواصلات شعلان برزة مزرعة 175 ل.س + قابون شعلان مزرعة 225 + اتصالات 200 = 600 ل.س</t>
  </si>
  <si>
    <t>تحويل للصندوق الشخصي /حسام</t>
  </si>
  <si>
    <t>حركة الصندوق ليوم   الثلاثاء 4/9/2012</t>
  </si>
  <si>
    <t>قرضة من أبو حسام الى الصندوق الرئيسي مبلغ 5000 في 4/9/2012 بيدحسام</t>
  </si>
  <si>
    <t xml:space="preserve"> تحويل الى الصندوق الشخصي بيد حسام شخصي </t>
  </si>
  <si>
    <t xml:space="preserve"> </t>
  </si>
  <si>
    <t>حركة الصندوق ليوم   الأربعاء 5/9/2012</t>
  </si>
  <si>
    <r>
      <t xml:space="preserve">ملاحظة : كانت القرضة من أبو حسام مسجلة الى الصندوق الرئيسي مبلغ400000 ل.س وتم تقسيمها إلى  قرضة لشركة سيردا </t>
    </r>
    <r>
      <rPr>
        <b/>
        <u/>
        <sz val="10"/>
        <color rgb="FFFF0000"/>
        <rFont val="Arial"/>
        <family val="2"/>
      </rPr>
      <t>162000</t>
    </r>
    <r>
      <rPr>
        <sz val="10"/>
        <color theme="1"/>
        <rFont val="Arial"/>
        <family val="2"/>
      </rPr>
      <t xml:space="preserve">  ودفعة عن بيت مسك </t>
    </r>
    <r>
      <rPr>
        <b/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في 5/9/2012 بيد ع.ط جواد ( سدد منها مصاريف سيردا + 238000 ل.س لبيت مسك خاص بيروت  = 400000 ل.س</t>
    </r>
  </si>
  <si>
    <t>قرضة من أبو حسام الى الصندوق الرئيسي مبلغ 162000 في 5/9/2012 بيد ع.ط جواد ( سدد منها مصاريف سيردا  ( 43000+ 119000)</t>
  </si>
  <si>
    <r>
      <t xml:space="preserve">تخليص جمركي لبضاعة الصين ( مفروشات +عينات ) مبلغ 357000 ل.س  ملاحظة : تم تقسيم المبلغ بنسبة 3/2 لمفروشات بيروت بيت مسك = </t>
    </r>
    <r>
      <rPr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ل.س + 3/1 لمفروشات دمشق </t>
    </r>
    <r>
      <rPr>
        <b/>
        <u/>
        <sz val="10"/>
        <color rgb="FFFF0000"/>
        <rFont val="Arial"/>
        <family val="2"/>
      </rPr>
      <t>119000</t>
    </r>
    <r>
      <rPr>
        <sz val="10"/>
        <color theme="1"/>
        <rFont val="Arial"/>
        <family val="2"/>
      </rPr>
      <t xml:space="preserve"> ل.س </t>
    </r>
  </si>
  <si>
    <t>تحويل الى الصندوق الشخصي في 5/9/2012 مبلغ 16500 ل.س</t>
  </si>
  <si>
    <t xml:space="preserve">شراء نسخة كاسبر  للابتوب / 1250/ </t>
  </si>
  <si>
    <t>حركة الصندوق ليوم   الخميس 6/9/2012</t>
  </si>
  <si>
    <t>قرضة من أبو حسام الى الصندوق الرئيسي مبلغ 15000 في 6/9/2012</t>
  </si>
  <si>
    <t>هواتف ( 6312454 مبلغ 10004+ خط 6301679 مبلغ 10481 + خط 6301680 مبلغ 4916 ) + علاقات حكومية 99= 25500  ملاحظة : ( سدد شادي منه 500 ل.س وتسدد له لاحقا")</t>
  </si>
  <si>
    <t>حركة الصندوق ليوم   السبت  8/9/2012</t>
  </si>
  <si>
    <t>قرضة من أبو حسام الى الصندوق الرئيسي مبلغ 25000 في 8/9/2012</t>
  </si>
  <si>
    <t xml:space="preserve">دفعة عن صيانة قطع من قطع غيار للمعمل ( ع.ط حسام ورامي ) </t>
  </si>
  <si>
    <t>حركة الصندوق ليوم   الاثنين  10/9/2012</t>
  </si>
  <si>
    <t>قرضة من جواد ( كلينك سيتي )الى الصندوق الرئيسي مبلغ 150000 في 10/9/2012</t>
  </si>
  <si>
    <t>تحويل الى المعمل ( لعيسى صليبي ) من أجل تسديد فواتير هاتف +مياه+....إلخ ( سيرسل الفواتير لاحقا" للمحاسبة )</t>
  </si>
  <si>
    <t xml:space="preserve">دفعة عن صيانة قطع من قطع غيار للمعمل ( ع.ط حسام ورامي ) ملاحظة : صار مجموع دفعاته 75000  ل.س حتى اليوم </t>
  </si>
  <si>
    <t>حركة الصندوق ليوم   الأربعاء  12/9/2012</t>
  </si>
  <si>
    <t>قرضة من أبو حسام ( ع.ط جواد )الى الصندوق الرئيسي مبلغ 30000 في 12/9/2012</t>
  </si>
  <si>
    <t xml:space="preserve">ترصيد صيانة الأودي بيد جلال من أصل 130000 ل.س </t>
  </si>
  <si>
    <t>قرضة من أبو حسام ( ع.ط جواد )الى الصندوق الرئيسي مبلغ 50000 في 12/9/2012</t>
  </si>
  <si>
    <t>دفعة عن الراتب بيد جلال في 12/9/2012 ع.ط جواد مسددة له</t>
  </si>
  <si>
    <t xml:space="preserve">شراء فاتورة كحول للمعمل ع.ط شادي 8000 +شراء غالونات عدد2 مبلغ 300 </t>
  </si>
  <si>
    <t>بنزين سيارة ( مصاريف سفر ) لسيارة حسام</t>
  </si>
  <si>
    <t>دفعة ايصال جمارك عن معاملة بدل خدمات عينات للبيان الجمركي ( سدد ع.ط يامن في 16/9/2012</t>
  </si>
  <si>
    <t>مواصلات لشادي شعلان مالكي كفرسوسة 150 + شعلان برامكة كفرسوسة مالكي شعلان 300 +  مواصلات ركن الدين شارع الثورة 100 في (9/9/2012) + مواصلات شادي كفرسوسة ركن الدين بيد شادي 13/9/2012 مبلغ 150 ( متفرقات ) + ( قرطاسية 2قلم حبر  100)</t>
  </si>
  <si>
    <t>تتمة فاتورة الهواتف ( 6312454 مبلغ 10004+ خط 6301679 مبلغ 10481 + خط 6301680 مبلغ 4916 ) + علاقات حكومية 99= 25500  ملاحظة : ( سدد شادي منه 500 ل.س وسددت له.</t>
  </si>
  <si>
    <t xml:space="preserve">تحويل للصندوق الشخصي بيد حسام شخصي </t>
  </si>
  <si>
    <t>حركة الصندوق ليوم   الأحد  16/9/2012</t>
  </si>
  <si>
    <t>تحويل للصندوق الشخصي بيد حسام شخصي ( 19980 + 50  )</t>
  </si>
  <si>
    <t>تسديد فواتير موبايل الشركة ( 97040) مع خطوط الثري جي</t>
  </si>
  <si>
    <t>قطعة صيانة للمعمل ( فاتورة شركة صفر ) بقيمة 3200 + اجرة توصيلها 100 = 3300  اسطوانة غاز فريون 22</t>
  </si>
  <si>
    <t>أجور ترحيل أغراض من الميدان ع.ط نور دالي 5/8</t>
  </si>
  <si>
    <t>دفعة بيد نور دالي عن أعمال مكتب الميدان9/8</t>
  </si>
  <si>
    <t xml:space="preserve">دفعة بيد نور دالي ( عن أعمال الميدان ) ( ترصيد حساب  من أصل 121000) </t>
  </si>
  <si>
    <t>دفعة بيد نور دالي ( عن أعمال الميدان ) ( ترصيد حساب  من أصل 121000)  6/9</t>
  </si>
  <si>
    <t>بيان بالمبالغ المدفوعة للسيد نور دالي عن تجهيز مكتب الميدان</t>
  </si>
  <si>
    <t>دفعة بيد نور دالي ( عن أعمال الميدان )15/8</t>
  </si>
  <si>
    <t xml:space="preserve">دفعة بيد نور دالي ( عن أعمال الميدان ) 12/8 </t>
  </si>
  <si>
    <t>دفعة بيد نور دالي ( عن أعمال الميدان ) ( صار مسدد حتى تاريخه 106000 من أصل 121000) باقي له 15000  بتاريخ 30/8</t>
  </si>
  <si>
    <t>الفاتورة</t>
  </si>
  <si>
    <t>925+926+928</t>
  </si>
  <si>
    <t>التاريخ</t>
  </si>
  <si>
    <t>المجموع الكلي</t>
  </si>
  <si>
    <t>فاتورة من نور دالي بقيمة 8500</t>
  </si>
  <si>
    <t>بيد يامن ( لمتابعة مور الجمارك )مواصلات جمارك 4 مرات + صحة ميسات مرتين = 700 + مصار اتصالات 300 بيد يامن ( متفرقات نثرية )</t>
  </si>
  <si>
    <t>حركة الصندوق ليوم الأربعاء 19/9/2012</t>
  </si>
  <si>
    <t>قرضة من أبو حسام ( ع.ط جواد )الى الصندوق الرئيسي مبلغ 120000 في 19/9/2012</t>
  </si>
  <si>
    <t>أجور تحويل الى فرنسا قيمة 35 يورو لفرنسا سعر التحويل ( 100 ل.س )</t>
  </si>
  <si>
    <t>تحويل إلى عيسى صليبي ع.ط جواد لمصاريف المعمل في 19/9/2012</t>
  </si>
  <si>
    <t>مع حسام 20000</t>
  </si>
  <si>
    <t>تحويل الى الصندوق الشخصي في 19/9/2012 مبلغ 12000</t>
  </si>
  <si>
    <t>دفعة بيد فراس 4000 من حسام في 19/9/2012</t>
  </si>
  <si>
    <t>مصاريف سفر بيد حسام ( بنزين لحسياء )</t>
  </si>
  <si>
    <t>حركة الصندوق ليوم الأحد 23/9/2012</t>
  </si>
  <si>
    <t>قرضة من أبو حسام إلى الصندوق الرئيسي مبلغ 100000 في 23/9/2012 بيد جلال</t>
  </si>
  <si>
    <t>دفعة عن الراتب بيد جلال</t>
  </si>
  <si>
    <t>حركة الصندوق ليوم الاثنين 24/9/2012</t>
  </si>
  <si>
    <t>قرضة ع.ط جواد ( من أبو حسام ) الى الصندوق الرئيسي مبلغ 150000 في 24/9/2012</t>
  </si>
  <si>
    <t>تحويل الى حساب محمود بيان لمصاريف المعمل ع.ط البنك في  24/9/2012( دفعة من الموانع عدد8  * 32500 =260000 ) باقي لهم 160000 ل.س</t>
  </si>
  <si>
    <t xml:space="preserve">صيانة سيارة السكودا </t>
  </si>
  <si>
    <t xml:space="preserve">شراء قطع كهرباء للمعمل ع.ط شادي لقسم الصيانة بالمعمل </t>
  </si>
  <si>
    <t>دفعة جزء من أتعاب معقب المعاملات في الاقتصاد ( معاملة الاجازة والاستيراد ) سددت ع.ط يامن له في 25/9/2012</t>
  </si>
  <si>
    <t>بنزين سيارة لسيارة حسام ع.ط شادي ( مصاريف نقل )</t>
  </si>
  <si>
    <t>شراء منظفات للمعمل  فاتورة 8500 + شراء فاتورة من سانيتا 7300</t>
  </si>
  <si>
    <t xml:space="preserve">شراء ورق ماعون للمعمل علبتين </t>
  </si>
  <si>
    <t xml:space="preserve">قرضة من أبو حسام إلى الصندوق الرئيسي مبلغ3000 كان قد أخذ 5000 في 25/9/2012 بيد حسام ( سدد منها 2000 قرضة شخصي + 3000 لبيت مسك </t>
  </si>
  <si>
    <t xml:space="preserve">تحويل للصندوق الشخصي بيد حسام </t>
  </si>
  <si>
    <t xml:space="preserve">حركة الصندوق ليوم الخميس  27/9/2012 </t>
  </si>
  <si>
    <t>قرضة ع.ط جواد ( من أبو حسام ) الى الصندوق الرئيسي مبلغ 250000 في27/9/2012</t>
  </si>
  <si>
    <t>تحويل الى محمود بيان من أجل ترصيد هواتف المعمل (اودعت في حسابه بالبنك ) في 27/9/2012</t>
  </si>
  <si>
    <t xml:space="preserve">دفعة عن الراتب بيد فراس حولت ع.ط شحنها للاذقية </t>
  </si>
  <si>
    <t>ترجمة 800 أوراق من الفرنسي الى العربي ع.ط مكتب البارودي</t>
  </si>
  <si>
    <t>حركة الصندوق ليوم الأحد في 30/9/2012</t>
  </si>
  <si>
    <t>قرضة ع.ط أبو حسام الى الصندوق الرئيسي مبلغ 25000 في 2/9/2012</t>
  </si>
  <si>
    <t>دفعة بيد نور دالي عن اعمال بالميدان في 30/9/2012</t>
  </si>
  <si>
    <t xml:space="preserve">شراء طقم محابر لطابعة المكتب </t>
  </si>
  <si>
    <t>تنقلات بيد شادي ( اجرة تكسي بيد اسماعيل من صحنايا لدمشق 500 +  مواصلات ركن الدين كفرسوسة شعلان ركن الدين 400 + مواصلات عن 29/9/2012 مبلغ  200 + مواصلات الأسبوع القادم 350  ( مواصلات كفرسوسة مالكي شعلان 150 في 18/9/2012 +  مواصلات شعلان عباسيين شعلان 200 في 19/9/2012)+ تنقلات بيد شيرين لتسديد فاتورة الهاتف ( 100 )</t>
  </si>
  <si>
    <t>حركة الصندوق ليوم الخميس 20/9/2012</t>
  </si>
  <si>
    <t>تعديلها مع شيريت كانت 20000 لمحمود صارت 21000 لعيسى</t>
  </si>
  <si>
    <t>تحويل الى صندوق المصاريف الشخصية  مبلغ 153050 في 30/10/2012</t>
  </si>
  <si>
    <t>لتسديد الموبايلات الخاصة بالشركة</t>
  </si>
  <si>
    <t>ثمن طابعة الباركود</t>
  </si>
  <si>
    <t>المبالغ المحولة من الصندوق الرئيسي / تشرين1  عام 2012</t>
  </si>
  <si>
    <t>قرضة من ابو حسام من بنك قطر</t>
  </si>
  <si>
    <t>قرضة من ابو حسام من بنك ببيبلوس</t>
  </si>
  <si>
    <t>دفعة كلينك سيتي/جواد</t>
  </si>
  <si>
    <t>صندوق المعمل /عيسى عن طريق حسام</t>
  </si>
  <si>
    <t>ابو حسام ردت من المبلغ</t>
  </si>
  <si>
    <t>جواد شخصي أجور سفر الى بيروت</t>
  </si>
  <si>
    <t>1800دولار امريكي الى صادق zmc من ثمن الاكياس</t>
  </si>
  <si>
    <t>صندوق المعمل الى عيسى ع.ط شادي</t>
  </si>
  <si>
    <t>شخصي جلال</t>
  </si>
  <si>
    <t>صندوق المعمل الى عيسى ع.ط حسام</t>
  </si>
  <si>
    <t>شخصي عائلي الى بيت بيروت تلبيس الفرش</t>
  </si>
  <si>
    <t>فواز جبري ثمن ملح للمعمل</t>
  </si>
  <si>
    <t>الى ارامكس اجار شحن</t>
  </si>
  <si>
    <t>مسحوب شخصي جلال</t>
  </si>
  <si>
    <t>مسحوب شخصي جواد</t>
  </si>
  <si>
    <t>نور دالي عن مكتب الميدان</t>
  </si>
  <si>
    <t>قرضة من ابو حسام من بنك ببيلوس</t>
  </si>
  <si>
    <t>رد جزء من القرضة بيد ماجد دعدع</t>
  </si>
  <si>
    <t xml:space="preserve">جواد شخصي </t>
  </si>
  <si>
    <t>تتمة ثمن الأكياس ع.ط حسام ZMC 5500$</t>
  </si>
  <si>
    <t>دفعة من زكريا الأزهري حوالة عن طريق شركة الهرم</t>
  </si>
  <si>
    <t>شركة البركة للكراتين</t>
  </si>
  <si>
    <t>كلينك سيتي دفعة</t>
  </si>
  <si>
    <t>اجور حوالة من الهرم 600+450</t>
  </si>
  <si>
    <t>نمصاريف تعبئة +وقود</t>
  </si>
  <si>
    <t>لصاقات اكياس الصين</t>
  </si>
  <si>
    <t>شخصي</t>
  </si>
  <si>
    <t>مبيعات كلينك سيتي</t>
  </si>
  <si>
    <t>عمولة بيع كلينك سيتي</t>
  </si>
  <si>
    <t>مستلزمات انتاج</t>
  </si>
  <si>
    <t>رواتب موطنين تسكير5+6+7+ ايام عمل انتاج من شهر 10</t>
  </si>
  <si>
    <t>رواتب غير موطنين تسكير 5+6+7</t>
  </si>
  <si>
    <t>شخصي حسام</t>
  </si>
  <si>
    <t>تخليص جمركي</t>
  </si>
  <si>
    <t>ايراد فرق ايداع بنك</t>
  </si>
  <si>
    <t>دفعة بشهر 10</t>
  </si>
  <si>
    <t>مبيعات الأزهري</t>
  </si>
  <si>
    <t>تخليص الأكياس 39750تعادل 530دولار +18000 ل.س</t>
  </si>
  <si>
    <t>حسام شخصي</t>
  </si>
  <si>
    <t>تصليح الغلق بتوسع المستودع بالمعمل</t>
  </si>
  <si>
    <t>مبيعات رانيا العقيل</t>
  </si>
  <si>
    <t>اجرة حوالة الازهري</t>
  </si>
  <si>
    <t>جواد شخصي</t>
  </si>
  <si>
    <t>رسوم جمركية لتخليص الاكياس</t>
  </si>
  <si>
    <t>دفعة من شحن الاكياس تعادل 6000 دولار</t>
  </si>
  <si>
    <t xml:space="preserve">صندوق المعمل بيد عيسى في أول الشهر </t>
  </si>
  <si>
    <t>تتمة رواتب غير موطنين حسيا حولت الى عيسا</t>
  </si>
  <si>
    <t>رواتب الموطفين الموطنين ختى نهاية شهر 10</t>
  </si>
  <si>
    <t>رواتب موظفين غير موطنين شيرين 53900+فراس 77500+يامن 42900+احمد نحاس 20000+مازن 17000</t>
  </si>
  <si>
    <t>جلال دفعة على الراتب</t>
  </si>
  <si>
    <t>ليلاس فرق رواتب سابقة</t>
  </si>
  <si>
    <t>فواتير موبايلات</t>
  </si>
  <si>
    <t>جراثيم</t>
  </si>
  <si>
    <t>حسام شخصي موبايلات</t>
  </si>
  <si>
    <t>صندوق المعمل عيسى</t>
  </si>
  <si>
    <t>اصلاح الغلق</t>
  </si>
  <si>
    <t>جواد</t>
  </si>
  <si>
    <t>محمود بيان صيانة</t>
  </si>
  <si>
    <t>يحيى دفعة مطبوعات</t>
  </si>
  <si>
    <t>قرضة من ابو حسام</t>
  </si>
  <si>
    <t>دفعة ابو علاء /احمد الخوام تصليح الاوتوكلاف ايصال تا 7-10-2012</t>
  </si>
  <si>
    <t>قرضة من جواد</t>
  </si>
  <si>
    <t>مواصلات شادي مزة -مرجة-شعلان+سوزوكي العصرونية -المزة+600متفرقة+200باركينغ</t>
  </si>
  <si>
    <t>شخصي حسام اركيلة</t>
  </si>
  <si>
    <t>غالون بلاستيك عدد4</t>
  </si>
  <si>
    <t>كحول /فاتور/ شادي</t>
  </si>
  <si>
    <t>قطع كهرباء /فاتورة/شادي</t>
  </si>
  <si>
    <t>جاوية قمامة 100 لتر عدد4</t>
  </si>
  <si>
    <t>قرطاسية فرد لزيق +أقلام ماركة/فاتورة/شادي</t>
  </si>
  <si>
    <t>مروحة صناعية عدد 2</t>
  </si>
  <si>
    <t>بيد نور دالي دفعة من حساب الميدان</t>
  </si>
  <si>
    <t>قرضة من جواد/كلينك سيتي بيد شادي صبيح</t>
  </si>
  <si>
    <t>قطع كهرببائية للمعمل ع/ط شادي</t>
  </si>
  <si>
    <t>مواصلات شادي مع سوزوكي</t>
  </si>
  <si>
    <t>ايداع المصرف الدولي للتجارة والتمويل /بحساب حسام قوائد جاري مدين</t>
  </si>
  <si>
    <t>دفعة من ابو حسام بتاريخ 7-11</t>
  </si>
  <si>
    <t>تتمة شحن الكونتينر الأكياس 2300دولار صاروو 8300دولار</t>
  </si>
  <si>
    <t xml:space="preserve">قرضة من أبو حسام </t>
  </si>
  <si>
    <t>دفعة من جواد-كلينك سيتي</t>
  </si>
  <si>
    <t>صندوق المعمل -عيسى صليبي تحويل ايداع في حسابه</t>
  </si>
  <si>
    <t>حسام شخصي-ش</t>
  </si>
  <si>
    <t>فلاتر عدد4 من عند نقولا نعمان</t>
  </si>
  <si>
    <t>باسم صالح دفعة من حسابه باقي له 15000 مع شغل السيرفر</t>
  </si>
  <si>
    <t>حسام شخصي /*ي باقي  39300</t>
  </si>
  <si>
    <t>هارد 500 G.B للسيرفر W.D ع.ط باسم صالح</t>
  </si>
  <si>
    <t>قرضة من عمو ابو حسام قيمة 10000 يورو لتحويلها لشركة نابكو السعودية</t>
  </si>
  <si>
    <t>تحويل 10000يورو دفعة من ثمن الاوفراب قيمة الفاتورة 97570 ريال سعودي</t>
  </si>
  <si>
    <t>دفعة من كلينك سيتي</t>
  </si>
  <si>
    <t>مواصلات</t>
  </si>
  <si>
    <t>حسام شحصي</t>
  </si>
  <si>
    <t xml:space="preserve"> حسام </t>
  </si>
  <si>
    <t>قسط بيت مسك /مسحوب عائلي تعادل 1200$</t>
  </si>
  <si>
    <t xml:space="preserve">مسحوب شخصي حسام </t>
  </si>
  <si>
    <t>قرضة من كلينك سيتي 6000$</t>
  </si>
  <si>
    <t>عامر المصري موانع</t>
  </si>
  <si>
    <t>صيانة UPS عند يحيى</t>
  </si>
  <si>
    <t>اكرامية للمحافظة ع.ط نور دالي</t>
  </si>
  <si>
    <t>م.نقل الى حسيا</t>
  </si>
  <si>
    <t>دقعة مطبوعات صاروو 115500</t>
  </si>
  <si>
    <t>سليمان اخوان مبيعات</t>
  </si>
  <si>
    <t>م.شحن للغبرة عن شحنة المواساة</t>
  </si>
  <si>
    <t>ايداع سورية والمهجر شركة</t>
  </si>
  <si>
    <t xml:space="preserve">قرضة من كلينك سيتي </t>
  </si>
  <si>
    <t>تنقلات بيد يامن</t>
  </si>
  <si>
    <t>موبايلات الشركة06+02+017+013+09+01+04+012+015+016+07+014+05+0943801384+0941996209</t>
  </si>
  <si>
    <t>حسام شخصي موبايل 0944214912</t>
  </si>
  <si>
    <t>بيد باسم صالح ترصيد اجور الصيانة حتى تاريخه</t>
  </si>
  <si>
    <t>من حسابنا في سورية والمهجر</t>
  </si>
  <si>
    <t>ثمن 23 طن من الفيول اشعار ايداع تجاري 1435991</t>
  </si>
  <si>
    <t xml:space="preserve">من البنك الى صندوق المعمل </t>
  </si>
  <si>
    <t>بيد احمد اوطه باشي عن صيانة طفايات الحريق في المعمل تم حسم 2000</t>
  </si>
  <si>
    <t>دفعة من حسام بتاريخ 20-11 مع 10000 لدفعها اكرامية</t>
  </si>
  <si>
    <t>حركة الصندوق ليوم الاثنين في 26/11/2012</t>
  </si>
  <si>
    <t>حركة الصندوق ليوم الثلاثاء في 27/11/2012</t>
  </si>
  <si>
    <t>حركة الصندوق ليوم الأربعاء في 28/11/2012</t>
  </si>
  <si>
    <t>قيد مركبة +مواصلات من المواصلات للاودي</t>
  </si>
  <si>
    <t>اكراميات مخابر الصحة ع.ط شادي</t>
  </si>
  <si>
    <t>شعلان-عدوي شعلان +مزة شعلان+شعلان ميسات شعلان</t>
  </si>
  <si>
    <t>المبالغ المحولة من الصندوق الرئيسي / كانون 1  عام 2012</t>
  </si>
  <si>
    <t>اجور جوالة الفيول في التجاري السوري</t>
  </si>
  <si>
    <t>رواتب حسام41000+4000 باقي 36000 ي شهر 10</t>
  </si>
  <si>
    <t>الاحد 9/12/2012</t>
  </si>
  <si>
    <t>ملح من عند فواز جبري</t>
  </si>
  <si>
    <t>حسام شخصي /رواتب</t>
  </si>
  <si>
    <t>مقبوض من كلينك سيتي</t>
  </si>
  <si>
    <t>بيد نور دالي ترصيد صيانة مكتبنا في الميدان</t>
  </si>
  <si>
    <t>فوائد البنك الدولي للتجارة والتمويل /ايصال بيد فراس</t>
  </si>
  <si>
    <t>بيد شادي دفعة من فاتورة موبايله</t>
  </si>
  <si>
    <t>دفعة لصندوق المعمل بيد عيسى</t>
  </si>
  <si>
    <t>دفعة من رواتب الغير موطنين بيد عيسى</t>
  </si>
  <si>
    <t>بيد محمود بيان صندوق الصيانة</t>
  </si>
  <si>
    <t>رواتب موظفي الشام 75000 جلال+139000 حسام+8000 يامن+4125 شادي+38000فراس</t>
  </si>
  <si>
    <t>رد مبالغ مدفوعة لصيانة مكتب الميدان من صندوق ابو حسام/ رد قرضة لأبو حسام</t>
  </si>
  <si>
    <t>رواتب موطنين حمص</t>
  </si>
  <si>
    <t>ثمن 5 طن ديسكرويز من عند جهاد عوض 6500يورو*108.99</t>
  </si>
  <si>
    <t>ايداع بحساب الرواتب/شركة</t>
  </si>
  <si>
    <t>1500 يورو مع حسام صندوق</t>
  </si>
  <si>
    <t>دفعة بيد حسام من مشفى الموساة</t>
  </si>
  <si>
    <t>سجلات تجارية بيد شادي</t>
  </si>
  <si>
    <t>ايداع بحساب الشركة في سورية والمهجر</t>
  </si>
  <si>
    <t>من كلينك سيتي بتاريخ 9/12 أجار عتالة سيارة سيرومات المواساة</t>
  </si>
  <si>
    <t>من كلينك سيتي بتاريخ 9/12 أجار  سيارة سيرومات المواساة</t>
  </si>
  <si>
    <t>من كلينك سيتي بتاريخ 9/12 دفعت لمازن عن سيرومات المواساة</t>
  </si>
  <si>
    <t>9--17/12/2012</t>
  </si>
  <si>
    <t>من كلينك سيتي بتاريخ 9/13 دفعت لمازن تصوير قطاع عام</t>
  </si>
  <si>
    <t>حركة بيع وشراء لسامر طوير عن طريق فراس للمعالجة</t>
  </si>
  <si>
    <t>ايداع بحسابنا في سورية والمهجر من قبل فراس حداد 2000360</t>
  </si>
  <si>
    <t>سحب من حسابنا في سورية والمهجر بيد حسام دعدع 2000360</t>
  </si>
  <si>
    <t>تصليح السكودا ع طريق شادي</t>
  </si>
  <si>
    <t>ثمن دواليب للسكودا 29000-2000قديم</t>
  </si>
  <si>
    <t>من البنك 2000360بيد يامن راتب فراس وشيرين</t>
  </si>
  <si>
    <t>تتمة راتب فراس بمعرفة حسام</t>
  </si>
  <si>
    <t>تتمة راتب شيرين بمعرفة حسام</t>
  </si>
  <si>
    <t>تحويل من الحساب 2000360 الى حساب الموظفين تتمة مستحقات الموطنين حتى نهاية شهر 11-2012</t>
  </si>
  <si>
    <t>من كلينك ستي دفعة لشوفير سيارة السكر الى حسيا</t>
  </si>
  <si>
    <t>من البنك 2000360 بيد يامن</t>
  </si>
  <si>
    <t>لابوتيك بيد وسيم داوود باقي له 50000</t>
  </si>
  <si>
    <t>غسان بيطار دفعة من عقد التأمين</t>
  </si>
  <si>
    <t>دفعة من رواتب حسام باقي له 390648</t>
  </si>
  <si>
    <t>بيد جواد 180000 اكراميات+100000 شحن 25000كيس مقدما+20000 مع جواد</t>
  </si>
  <si>
    <t>من كلينك سيتي بتاريخ 9/13 دفعت لمازن دفتر شروط للمناقصة</t>
  </si>
  <si>
    <t>من كلينك سيتي بتاريخ 9/12 دفعت لمازن هدايا للجنة المناقصة /مواساة</t>
  </si>
  <si>
    <t>ثمن فلاتر عن طريق حسام</t>
  </si>
  <si>
    <t>كفر شوز قدمي عن طريق شادي</t>
  </si>
  <si>
    <t>مواصلات شادي</t>
  </si>
  <si>
    <t>حوالة من سورية والمهجر الى شركة البركة اشعار 25/19141651</t>
  </si>
  <si>
    <t>سحب من سورية والمهجر من قبل حسام دعدع 26/19141651</t>
  </si>
  <si>
    <t>بيد حسام دفعة عن الراتب باقي له378798</t>
  </si>
  <si>
    <t>من كلينك سيتي دفعة</t>
  </si>
  <si>
    <t>بيد حسام دفعة عن الراتب باقي 103798</t>
  </si>
  <si>
    <t>يحيى دفعة من اللولصق باقي 46500</t>
  </si>
  <si>
    <t>يحيى  ترصيد قيمة اللواصق قيمة الطبعة 230000</t>
  </si>
  <si>
    <t>اجار  نقل سيارة السكر الى حسيا</t>
  </si>
  <si>
    <t>مة</t>
  </si>
  <si>
    <t>رسم طابع مناقصة مشفى المواساة دفع من جواد</t>
  </si>
  <si>
    <t>قرضة من أبو حسام عن طريق جواد</t>
  </si>
  <si>
    <t xml:space="preserve">ثمن هدايا طبية </t>
  </si>
  <si>
    <t>ثمن هدايا طبية  ايداع سورية والمهجر</t>
  </si>
  <si>
    <t>كراتين</t>
  </si>
  <si>
    <t>نثريات كياس/مواد انتاجية مساعدة مصاريف</t>
  </si>
  <si>
    <t xml:space="preserve">دفعة  بيد عيسى دفع منا 61000 كراتين+10000 نثريات اكياس بدل الاوفراب+39000 بيد فراس صندوق </t>
  </si>
  <si>
    <t>تحويل من الحساب 2000360 الى حساب عيسى صليبي 150000مالية  بيد فراس حداد+360436 تتمة مستحقات غير موطنين حسيا حتى نهاية 11-2012+18200مواصلات فراس+58900مواصلات عيسى</t>
  </si>
  <si>
    <t>صندوق فراس 39000 بقية حساب الكراتين من عيسى+150000 كانت لتدفع للمالية بقيت معه صندوق</t>
  </si>
  <si>
    <t>دفعة كراتين البركة عن طريق فراس حداد</t>
  </si>
  <si>
    <t>ترصيد كراتين البركة عن طريق فراس حداد</t>
  </si>
  <si>
    <t xml:space="preserve">اطعام يومين بيد ارهف </t>
  </si>
  <si>
    <t>اطعام 3 ايام عم طريق فراس حداد تنين300 +تلاتا4000+5000اربعاء 24+25+26/ 12</t>
  </si>
  <si>
    <t>اجازات دريد عنطريق فراس</t>
  </si>
  <si>
    <t>اكياس نايلون بدل الاوفراب ع.ط فراس</t>
  </si>
  <si>
    <t>رواتب مستقيلين ماهر+محمد الخوجة</t>
  </si>
  <si>
    <t>مصاريف مالية بيد عمر</t>
  </si>
  <si>
    <t>طوابع سجل تجاري+اكرامية</t>
  </si>
  <si>
    <t>دفعة صيانة ابو علاء الخوام باقي له 27000</t>
  </si>
  <si>
    <t>ترصيد رواتب محمود بيان السابقة</t>
  </si>
  <si>
    <t>لوصق</t>
  </si>
  <si>
    <t>مرتجع 240$ عن طريق فراس كانت بدل منامة البضاعة في المرفأ</t>
  </si>
  <si>
    <t>بيد فراس11000 تتمة نقل البضاعة من اللاذقية الى حسيا مدفوعة منه بقي معه 8600+6875</t>
  </si>
  <si>
    <t>مصروف مبيعات/قطاع عام</t>
  </si>
  <si>
    <t>حسام شخصي /رواتب 19500+15000+12000</t>
  </si>
  <si>
    <t>صندوق فراس</t>
  </si>
  <si>
    <t>تحويل من صندوق عيسى الى صندوق فراس</t>
  </si>
  <si>
    <t>اطعام موظفين 24+25+26 +كسر اطعام بيد ارهف</t>
  </si>
  <si>
    <t>بنزين للفان</t>
  </si>
  <si>
    <t>رصيد اكياس نايلون بدل الاوفراب</t>
  </si>
  <si>
    <t>رشاوى مالية /حسيا</t>
  </si>
  <si>
    <t>اطعام 27+28+30+31</t>
  </si>
  <si>
    <t>دفعة من قيمة فواتير جديدة لكراتين البركة 3986 كرتونة</t>
  </si>
  <si>
    <t>اكياس نايلون فاتورة جديدة 185.5 ك.غ</t>
  </si>
  <si>
    <t>زكاة</t>
  </si>
  <si>
    <t>اتصالات</t>
  </si>
  <si>
    <t>بنزين</t>
  </si>
  <si>
    <t>كفر شووز</t>
  </si>
  <si>
    <t>اكرامية شحن</t>
  </si>
  <si>
    <t>سورية والمهجر فراس بناريخ 30-12</t>
  </si>
  <si>
    <t>رواتب حسام رصيد</t>
  </si>
  <si>
    <t>دفعة من الازهري بتاريخ 27/12</t>
  </si>
  <si>
    <t>دفعة من الازهري بتاريخ 29/12</t>
  </si>
  <si>
    <t>دفعة من الازهري بتاريخ 30/12</t>
  </si>
  <si>
    <t>الرصيد بتاريخ 31-12-2012</t>
  </si>
  <si>
    <t>المجموع</t>
  </si>
  <si>
    <t>مواصلات واتصالات بيد يامن</t>
  </si>
  <si>
    <t>المبالغ المحولة من الصندوق الرئيسي / كانون 2  عام 2013</t>
  </si>
  <si>
    <t>حوالة من الازهري باسم حسام دعدع من الهرم اشعار 494151</t>
  </si>
  <si>
    <t>اجور حوالة زكريا الازهري بالهرم</t>
  </si>
  <si>
    <t>ايداع سورية والمهجر شادي صبيح 2000360 اشعار 3466439/516</t>
  </si>
  <si>
    <t>بيد شادي ترجمة عربي فرنسي /عند عبد المجيد بارودي</t>
  </si>
  <si>
    <t>بيد يحيى 250 دولار أجار سيرفر</t>
  </si>
  <si>
    <t>تتمة مستلزمات انتاج من عمد رامي تم دفع 9000 من جواد</t>
  </si>
  <si>
    <t>تصليح اقفال الدروج عن طريق شادي</t>
  </si>
  <si>
    <t>500$من ابو حسام سددت كدفعة عن راتب جلال</t>
  </si>
  <si>
    <t>دفعة من راتب جلال عن شهر 12</t>
  </si>
  <si>
    <t>شيك من مشفى المواساة باسم حسام دعدع</t>
  </si>
  <si>
    <t>ايداع سورية والمهجر شيك المواساة بالحساب 2000360</t>
  </si>
  <si>
    <t>تحويل إلى فرنسا من أجل الأوتوكليف ( شركة TBM ) تحويل 6240 يورو سعر التحويل 100 ل.س/قطع غيار عند حسام</t>
  </si>
  <si>
    <t xml:space="preserve">250دولار من كلينك سيتي دفعت ليحيى بتاريخ 27/11 اجار السيرفر </t>
  </si>
  <si>
    <t>مصاريف سيرفر 250دولار ليحيى</t>
  </si>
  <si>
    <t>دفعة لسيبكس 5000 يورو 110.07</t>
  </si>
  <si>
    <t xml:space="preserve">سحب شيك من سورية والمهجر </t>
  </si>
  <si>
    <t>بيد جواد من اجل المناقصة</t>
  </si>
  <si>
    <t>دفعة راتب احمد كيلاني</t>
  </si>
  <si>
    <t>فرق راتب سمهر البوشي</t>
  </si>
  <si>
    <t xml:space="preserve">بنزين للفان </t>
  </si>
  <si>
    <t>مازوت للباص</t>
  </si>
  <si>
    <t>اطعام يوجد كشوفات</t>
  </si>
  <si>
    <t>اتصالات ارهف500+ 200 هاشم</t>
  </si>
  <si>
    <t>اطعام 1/1 مالك+رضى+وائل +هاشم+خالد</t>
  </si>
  <si>
    <t>مصاريف زراعة بيد وائل</t>
  </si>
  <si>
    <t>بنزين لايلي /السائق</t>
  </si>
  <si>
    <t>حوالة بنكية من سامر طوير ترصيد فاتورة بنفس التاريخ 2000360</t>
  </si>
  <si>
    <t>شحن عن طريق سامر</t>
  </si>
  <si>
    <t>سحب من سورية والمهجر بيد حسام</t>
  </si>
  <si>
    <t>ابو حسام بيده رد دفعة من راتب جلال</t>
  </si>
  <si>
    <t>عقد الحشرات الزيات 11 شهر/ بدون ثبوتية</t>
  </si>
  <si>
    <t>رواتب غ,موطنين دمشق/بدون ثبوتية</t>
  </si>
  <si>
    <t>6000دولار من كلينك سيتي</t>
  </si>
  <si>
    <t>2000دولار دفعت لبيت مسك عن طريق حسام</t>
  </si>
  <si>
    <t>دفعة من الصيانة بيد رامي ع.ط حسام</t>
  </si>
  <si>
    <t>ثبوتية</t>
  </si>
  <si>
    <t>تحويل رواتب الموطنين عن شهر 12-2012</t>
  </si>
  <si>
    <t>التجاري السوري 1160008 فوائد</t>
  </si>
  <si>
    <t xml:space="preserve">ترسيم وتامين الفان/ع.ط حسام غسان بيطار </t>
  </si>
  <si>
    <t>محمود بيان/بمعرفة حسام</t>
  </si>
  <si>
    <t>سحلات تجارية بيد ابو معتز باقي له 23000</t>
  </si>
  <si>
    <t>حسام شخصي تتمة حساب نور تصليح الصحية</t>
  </si>
  <si>
    <t>مواصلات شادي باقي له 400</t>
  </si>
  <si>
    <t>الرصيد 4000 دولار تعادل 400000</t>
  </si>
  <si>
    <t>163485تعادل 1500يورو</t>
  </si>
  <si>
    <t>هاتف بيت حسام 2137371 د4-2012</t>
  </si>
  <si>
    <t>هواتف المعمل 39720 د2+3+4/ 2012+37490 ميدان د3+4/ 2012</t>
  </si>
  <si>
    <t>نثريات بمقسم الهاتف ع.ط شادي</t>
  </si>
  <si>
    <t>دفعة مبيعات من كلينك سيتي /جواد</t>
  </si>
  <si>
    <t>ايداع 2000360 من جواد دعدع</t>
  </si>
  <si>
    <t>حولت الى محمود بيان 27000رصيد ابو علاء الخوام +10000 اصلاح كهرباء المعمل</t>
  </si>
  <si>
    <t>حولت الى عيسى صليبي صندوق معمل</t>
  </si>
  <si>
    <t>سحب م بنك سورية والمهجر /شادي صبيح</t>
  </si>
  <si>
    <t>سجلات تجارية للشركاء عن عام 2013</t>
  </si>
  <si>
    <t>دفعة من موبايل شادي</t>
  </si>
  <si>
    <t>دفعة من جواد عن المبيعات بحساب حسام في البنك سورية والمهجر</t>
  </si>
  <si>
    <t>موبايل حسام +دفعة مقدمة3900</t>
  </si>
  <si>
    <t>من كلينك سيتي لدفعر فواتي الموبايل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</si>
</sst>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u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3" fontId="8" fillId="4" borderId="0" xfId="0" applyNumberFormat="1" applyFont="1" applyFill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8" fillId="4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/>
    <xf numFmtId="0" fontId="14" fillId="5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0" fillId="0" borderId="0" xfId="0" applyAlignment="1"/>
    <xf numFmtId="0" fontId="21" fillId="0" borderId="0" xfId="0" applyFont="1" applyAlignment="1"/>
    <xf numFmtId="0" fontId="0" fillId="8" borderId="1" xfId="0" applyFont="1" applyFill="1" applyBorder="1" applyAlignment="1"/>
    <xf numFmtId="3" fontId="22" fillId="2" borderId="1" xfId="0" applyNumberFormat="1" applyFont="1" applyFill="1" applyBorder="1" applyAlignment="1">
      <alignment vertical="center"/>
    </xf>
    <xf numFmtId="3" fontId="22" fillId="8" borderId="1" xfId="0" applyNumberFormat="1" applyFont="1" applyFill="1" applyBorder="1" applyAlignment="1">
      <alignment vertical="center"/>
    </xf>
    <xf numFmtId="0" fontId="0" fillId="0" borderId="1" xfId="0" applyFont="1" applyBorder="1" applyAlignment="1"/>
    <xf numFmtId="3" fontId="21" fillId="4" borderId="1" xfId="0" applyNumberFormat="1" applyFont="1" applyFill="1" applyBorder="1" applyAlignment="1"/>
    <xf numFmtId="0" fontId="21" fillId="4" borderId="1" xfId="0" applyFont="1" applyFill="1" applyBorder="1" applyAlignment="1"/>
    <xf numFmtId="3" fontId="25" fillId="8" borderId="1" xfId="0" applyNumberFormat="1" applyFont="1" applyFill="1" applyBorder="1" applyAlignment="1">
      <alignment vertical="center"/>
    </xf>
    <xf numFmtId="3" fontId="25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vertical="center" wrapText="1"/>
    </xf>
    <xf numFmtId="3" fontId="8" fillId="9" borderId="0" xfId="0" applyNumberFormat="1" applyFont="1" applyFill="1" applyAlignment="1">
      <alignment horizontal="center" vertical="center"/>
    </xf>
    <xf numFmtId="0" fontId="14" fillId="9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/>
    <xf numFmtId="3" fontId="0" fillId="0" borderId="0" xfId="0" applyNumberFormat="1" applyAlignment="1"/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7F1AB"/>
      <color rgb="FFC795AF"/>
      <color rgb="FFEB474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136"/>
  <sheetViews>
    <sheetView showGridLines="0" rightToLeft="1" topLeftCell="A65" zoomScale="110" zoomScaleNormal="110" zoomScaleSheetLayoutView="100" workbookViewId="0">
      <selection activeCell="D71" sqref="D71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46" bestFit="1" customWidth="1"/>
    <col min="6" max="6" width="64.425781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153" t="s">
        <v>81</v>
      </c>
      <c r="C1" s="154"/>
      <c r="D1" s="154"/>
    </row>
    <row r="2" spans="1:9" ht="25.5" customHeight="1">
      <c r="A2" s="149" t="s">
        <v>6</v>
      </c>
      <c r="B2" s="150" t="s">
        <v>82</v>
      </c>
      <c r="C2" s="150"/>
      <c r="D2" s="150"/>
      <c r="I2" s="1"/>
    </row>
    <row r="3" spans="1:9" ht="25.5" customHeight="1">
      <c r="A3" s="149"/>
      <c r="B3" s="151" t="s">
        <v>5</v>
      </c>
      <c r="C3" s="152"/>
      <c r="D3" s="3">
        <v>125970</v>
      </c>
      <c r="I3" s="1"/>
    </row>
    <row r="4" spans="1:9" ht="35.1" customHeight="1">
      <c r="A4" s="149"/>
      <c r="B4" s="8" t="s">
        <v>2</v>
      </c>
      <c r="C4" s="3" t="s">
        <v>3</v>
      </c>
      <c r="D4" s="47" t="s">
        <v>0</v>
      </c>
      <c r="I4" s="1"/>
    </row>
    <row r="5" spans="1:9" ht="53.25" customHeight="1">
      <c r="A5" s="2"/>
      <c r="B5" s="2">
        <v>0</v>
      </c>
      <c r="C5" s="2">
        <v>850</v>
      </c>
      <c r="D5" s="41" t="s">
        <v>83</v>
      </c>
      <c r="I5" s="1"/>
    </row>
    <row r="6" spans="1:9" ht="26.25" customHeight="1">
      <c r="A6" s="2"/>
      <c r="B6" s="2">
        <v>0</v>
      </c>
      <c r="C6" s="2">
        <v>97040</v>
      </c>
      <c r="D6" s="41" t="s">
        <v>118</v>
      </c>
      <c r="E6" s="9"/>
      <c r="I6" s="1"/>
    </row>
    <row r="7" spans="1:9" ht="19.5" customHeight="1">
      <c r="A7" s="10"/>
      <c r="B7" s="10">
        <v>0</v>
      </c>
      <c r="C7" s="10">
        <v>5000</v>
      </c>
      <c r="D7" s="49" t="s">
        <v>84</v>
      </c>
      <c r="E7" s="60" t="s">
        <v>79</v>
      </c>
      <c r="F7" s="48"/>
      <c r="I7" s="1"/>
    </row>
    <row r="8" spans="1:9" ht="19.5" customHeight="1">
      <c r="A8" s="3"/>
      <c r="B8" s="3">
        <f>SUM(B5:B7)</f>
        <v>0</v>
      </c>
      <c r="C8" s="3">
        <f>SUM(C5:C7)</f>
        <v>102890</v>
      </c>
      <c r="D8" s="47" t="s">
        <v>1</v>
      </c>
      <c r="E8" s="9"/>
      <c r="F8" s="9"/>
      <c r="G8" s="9"/>
      <c r="H8" s="9"/>
      <c r="I8" s="9"/>
    </row>
    <row r="9" spans="1:9" ht="19.5" customHeight="1">
      <c r="A9" s="155" t="s">
        <v>4</v>
      </c>
      <c r="B9" s="155"/>
      <c r="C9" s="155"/>
      <c r="D9" s="3">
        <f>D3+B8-C8</f>
        <v>23080</v>
      </c>
      <c r="E9" s="9"/>
      <c r="F9" s="9"/>
      <c r="G9" s="9"/>
      <c r="H9" s="9"/>
      <c r="I9" s="9"/>
    </row>
    <row r="10" spans="1:9" ht="25.5" customHeight="1">
      <c r="A10" s="149" t="s">
        <v>6</v>
      </c>
      <c r="B10" s="150" t="s">
        <v>85</v>
      </c>
      <c r="C10" s="150"/>
      <c r="D10" s="150"/>
      <c r="I10" s="1"/>
    </row>
    <row r="11" spans="1:9" ht="25.5" customHeight="1">
      <c r="A11" s="149"/>
      <c r="B11" s="151" t="s">
        <v>5</v>
      </c>
      <c r="C11" s="152"/>
      <c r="D11" s="3">
        <f>D9</f>
        <v>23080</v>
      </c>
      <c r="I11" s="1"/>
    </row>
    <row r="12" spans="1:9" ht="35.1" customHeight="1">
      <c r="A12" s="149"/>
      <c r="B12" s="8" t="s">
        <v>2</v>
      </c>
      <c r="C12" s="3" t="s">
        <v>3</v>
      </c>
      <c r="D12" s="47" t="s">
        <v>0</v>
      </c>
      <c r="I12" s="1"/>
    </row>
    <row r="13" spans="1:9" s="6" customFormat="1" ht="23.25" customHeight="1">
      <c r="A13" s="14"/>
      <c r="B13" s="14">
        <v>5000</v>
      </c>
      <c r="C13" s="14">
        <v>0</v>
      </c>
      <c r="D13" s="22" t="s">
        <v>86</v>
      </c>
      <c r="E13" s="9"/>
      <c r="F13" s="1"/>
    </row>
    <row r="14" spans="1:9" ht="18" customHeight="1">
      <c r="A14" s="2"/>
      <c r="B14" s="10">
        <v>0</v>
      </c>
      <c r="C14" s="10">
        <v>5000</v>
      </c>
      <c r="D14" s="49" t="s">
        <v>87</v>
      </c>
      <c r="E14" s="9"/>
      <c r="F14" s="9"/>
      <c r="G14" s="9"/>
      <c r="H14" s="9"/>
      <c r="I14" s="9"/>
    </row>
    <row r="15" spans="1:9" ht="19.5" customHeight="1">
      <c r="A15" s="3"/>
      <c r="B15" s="3">
        <f>SUM(B13:B14)</f>
        <v>5000</v>
      </c>
      <c r="C15" s="3">
        <f>SUM(C13:C14)</f>
        <v>5000</v>
      </c>
      <c r="D15" s="47" t="s">
        <v>1</v>
      </c>
      <c r="E15" s="9"/>
      <c r="F15" s="9"/>
      <c r="G15" s="9"/>
      <c r="H15" s="9"/>
      <c r="I15" s="9"/>
    </row>
    <row r="16" spans="1:9" ht="19.5" customHeight="1">
      <c r="A16" s="155" t="s">
        <v>88</v>
      </c>
      <c r="B16" s="155"/>
      <c r="C16" s="155"/>
      <c r="D16" s="3">
        <f>D11+B15-C15</f>
        <v>23080</v>
      </c>
      <c r="E16" s="9" t="s">
        <v>79</v>
      </c>
      <c r="F16" s="9"/>
      <c r="G16" s="9"/>
      <c r="H16" s="9"/>
      <c r="I16" s="9"/>
    </row>
    <row r="17" spans="1:9" ht="25.5" customHeight="1">
      <c r="A17" s="149" t="s">
        <v>6</v>
      </c>
      <c r="B17" s="150" t="s">
        <v>89</v>
      </c>
      <c r="C17" s="150"/>
      <c r="D17" s="150"/>
      <c r="I17" s="1"/>
    </row>
    <row r="18" spans="1:9" ht="25.5" customHeight="1">
      <c r="A18" s="149"/>
      <c r="B18" s="151" t="s">
        <v>5</v>
      </c>
      <c r="C18" s="152"/>
      <c r="D18" s="3">
        <f>D16</f>
        <v>23080</v>
      </c>
      <c r="I18" s="1"/>
    </row>
    <row r="19" spans="1:9" ht="35.1" customHeight="1">
      <c r="A19" s="149"/>
      <c r="B19" s="8" t="s">
        <v>2</v>
      </c>
      <c r="C19" s="3">
        <v>8</v>
      </c>
      <c r="D19" s="47" t="s">
        <v>0</v>
      </c>
      <c r="I19" s="1"/>
    </row>
    <row r="20" spans="1:9" ht="82.5" customHeight="1">
      <c r="A20" s="2"/>
      <c r="B20" s="2">
        <v>0</v>
      </c>
      <c r="C20" s="2">
        <v>0</v>
      </c>
      <c r="D20" s="41" t="s">
        <v>90</v>
      </c>
      <c r="E20" s="9"/>
      <c r="F20" s="9"/>
      <c r="G20" s="9"/>
      <c r="H20" s="9"/>
      <c r="I20" s="9"/>
    </row>
    <row r="21" spans="1:9" s="6" customFormat="1" ht="73.5" customHeight="1">
      <c r="A21" s="14"/>
      <c r="B21" s="14">
        <v>162000</v>
      </c>
      <c r="C21" s="14">
        <v>0</v>
      </c>
      <c r="D21" s="22" t="s">
        <v>91</v>
      </c>
      <c r="E21" s="9"/>
      <c r="F21" s="1"/>
    </row>
    <row r="22" spans="1:9" ht="47.25" customHeight="1">
      <c r="A22" s="2"/>
      <c r="B22" s="2">
        <v>0</v>
      </c>
      <c r="C22" s="2">
        <v>119000</v>
      </c>
      <c r="D22" s="41" t="s">
        <v>92</v>
      </c>
      <c r="E22" s="9"/>
      <c r="F22" s="9"/>
      <c r="G22" s="9"/>
      <c r="H22" s="9"/>
      <c r="I22" s="9"/>
    </row>
    <row r="23" spans="1:9" ht="30" customHeight="1">
      <c r="A23" s="10"/>
      <c r="B23" s="10">
        <v>0</v>
      </c>
      <c r="C23" s="10">
        <v>16500</v>
      </c>
      <c r="D23" s="49" t="s">
        <v>93</v>
      </c>
      <c r="E23" s="9"/>
      <c r="F23" s="9"/>
      <c r="G23" s="9"/>
      <c r="H23" s="9"/>
      <c r="I23" s="9"/>
    </row>
    <row r="24" spans="1:9" ht="30" customHeight="1">
      <c r="A24" s="2"/>
      <c r="B24" s="2">
        <v>0</v>
      </c>
      <c r="C24" s="2">
        <v>1250</v>
      </c>
      <c r="D24" s="41" t="s">
        <v>94</v>
      </c>
      <c r="E24" s="9" t="s">
        <v>79</v>
      </c>
      <c r="F24" s="9"/>
      <c r="G24" s="9"/>
      <c r="H24" s="9"/>
      <c r="I24" s="9"/>
    </row>
    <row r="25" spans="1:9" ht="19.5" customHeight="1">
      <c r="A25" s="3"/>
      <c r="B25" s="3">
        <f>SUM(B20:B24)</f>
        <v>162000</v>
      </c>
      <c r="C25" s="3">
        <f>SUM(C20:C24)</f>
        <v>136750</v>
      </c>
      <c r="D25" s="47" t="s">
        <v>1</v>
      </c>
      <c r="E25" s="9"/>
      <c r="F25" s="9"/>
      <c r="G25" s="9"/>
      <c r="H25" s="9"/>
      <c r="I25" s="9"/>
    </row>
    <row r="26" spans="1:9" ht="19.5" customHeight="1">
      <c r="A26" s="155" t="s">
        <v>4</v>
      </c>
      <c r="B26" s="155"/>
      <c r="C26" s="155"/>
      <c r="D26" s="3">
        <f>D18+B25-C25</f>
        <v>48330</v>
      </c>
      <c r="E26" s="9"/>
      <c r="F26" s="9"/>
      <c r="G26" s="9"/>
      <c r="H26" s="9"/>
      <c r="I26" s="9"/>
    </row>
    <row r="27" spans="1:9" ht="25.5" customHeight="1">
      <c r="A27" s="149" t="s">
        <v>6</v>
      </c>
      <c r="B27" s="150" t="s">
        <v>95</v>
      </c>
      <c r="C27" s="150"/>
      <c r="D27" s="150"/>
      <c r="I27" s="1"/>
    </row>
    <row r="28" spans="1:9" ht="25.5" customHeight="1">
      <c r="A28" s="149"/>
      <c r="B28" s="151" t="s">
        <v>5</v>
      </c>
      <c r="C28" s="152"/>
      <c r="D28" s="3">
        <f>D26</f>
        <v>48330</v>
      </c>
      <c r="I28" s="1"/>
    </row>
    <row r="29" spans="1:9" ht="35.1" customHeight="1">
      <c r="A29" s="149"/>
      <c r="B29" s="8" t="s">
        <v>2</v>
      </c>
      <c r="C29" s="3" t="s">
        <v>3</v>
      </c>
      <c r="D29" s="47" t="s">
        <v>0</v>
      </c>
      <c r="I29" s="1"/>
    </row>
    <row r="30" spans="1:9" s="6" customFormat="1" ht="23.25" customHeight="1">
      <c r="A30" s="125"/>
      <c r="B30" s="125">
        <v>15000</v>
      </c>
      <c r="C30" s="125">
        <v>0</v>
      </c>
      <c r="D30" s="126" t="s">
        <v>96</v>
      </c>
      <c r="E30" s="127"/>
      <c r="F30" s="1"/>
    </row>
    <row r="31" spans="1:9" ht="30" customHeight="1">
      <c r="A31" s="125"/>
      <c r="B31" s="125">
        <v>0</v>
      </c>
      <c r="C31" s="125">
        <v>15000</v>
      </c>
      <c r="D31" s="128" t="s">
        <v>122</v>
      </c>
      <c r="E31" s="127"/>
      <c r="G31" s="9"/>
      <c r="H31" s="9"/>
      <c r="I31" s="9"/>
    </row>
    <row r="32" spans="1:9" ht="30" customHeight="1">
      <c r="A32" s="125"/>
      <c r="B32" s="125">
        <v>0</v>
      </c>
      <c r="C32" s="125">
        <v>3300</v>
      </c>
      <c r="D32" s="128" t="s">
        <v>119</v>
      </c>
      <c r="E32" s="127"/>
      <c r="F32" s="9"/>
      <c r="G32" s="9"/>
      <c r="H32" s="9"/>
      <c r="I32" s="9"/>
    </row>
    <row r="33" spans="1:9" s="13" customFormat="1" ht="20.25" customHeight="1">
      <c r="A33" s="125"/>
      <c r="B33" s="125">
        <v>0</v>
      </c>
      <c r="C33" s="125">
        <v>20030</v>
      </c>
      <c r="D33" s="128" t="s">
        <v>117</v>
      </c>
      <c r="E33" s="127"/>
      <c r="F33" s="50"/>
      <c r="G33" s="50"/>
      <c r="H33" s="50"/>
      <c r="I33" s="50"/>
    </row>
    <row r="34" spans="1:9" ht="49.5" customHeight="1">
      <c r="A34" s="125"/>
      <c r="B34" s="125">
        <v>0</v>
      </c>
      <c r="C34" s="125">
        <v>25000</v>
      </c>
      <c r="D34" s="128" t="s">
        <v>97</v>
      </c>
      <c r="E34" s="127"/>
      <c r="F34" s="9"/>
      <c r="G34" s="9"/>
      <c r="H34" s="9"/>
      <c r="I34" s="9"/>
    </row>
    <row r="35" spans="1:9" ht="19.5" customHeight="1">
      <c r="A35" s="3"/>
      <c r="B35" s="3">
        <f>SUM(B30:B34)</f>
        <v>15000</v>
      </c>
      <c r="C35" s="3">
        <f>SUM(C30:C34)</f>
        <v>63330</v>
      </c>
      <c r="D35" s="47" t="s">
        <v>1</v>
      </c>
      <c r="E35" s="9"/>
      <c r="F35" s="9"/>
      <c r="G35" s="9"/>
      <c r="H35" s="9"/>
      <c r="I35" s="9"/>
    </row>
    <row r="36" spans="1:9" ht="19.5" customHeight="1">
      <c r="A36" s="155" t="s">
        <v>4</v>
      </c>
      <c r="B36" s="155"/>
      <c r="C36" s="155"/>
      <c r="D36" s="3">
        <f>D28+B35-C35</f>
        <v>0</v>
      </c>
      <c r="E36" s="9" t="s">
        <v>79</v>
      </c>
      <c r="F36" s="9"/>
      <c r="G36" s="9"/>
      <c r="H36" s="9"/>
      <c r="I36" s="9"/>
    </row>
    <row r="37" spans="1:9" ht="25.5" customHeight="1">
      <c r="A37" s="149" t="s">
        <v>6</v>
      </c>
      <c r="B37" s="150" t="s">
        <v>98</v>
      </c>
      <c r="C37" s="150"/>
      <c r="D37" s="150"/>
      <c r="I37" s="1"/>
    </row>
    <row r="38" spans="1:9" ht="25.5" customHeight="1">
      <c r="A38" s="149"/>
      <c r="B38" s="151" t="s">
        <v>5</v>
      </c>
      <c r="C38" s="152"/>
      <c r="D38" s="3">
        <f>D36</f>
        <v>0</v>
      </c>
      <c r="I38" s="1"/>
    </row>
    <row r="39" spans="1:9" ht="35.1" customHeight="1">
      <c r="A39" s="149"/>
      <c r="B39" s="8" t="s">
        <v>2</v>
      </c>
      <c r="C39" s="3" t="s">
        <v>3</v>
      </c>
      <c r="D39" s="47" t="s">
        <v>0</v>
      </c>
      <c r="I39" s="1"/>
    </row>
    <row r="40" spans="1:9" s="6" customFormat="1" ht="23.25" customHeight="1">
      <c r="A40" s="14"/>
      <c r="B40" s="14">
        <v>25000</v>
      </c>
      <c r="C40" s="14">
        <v>0</v>
      </c>
      <c r="D40" s="22" t="s">
        <v>99</v>
      </c>
      <c r="E40" s="9"/>
      <c r="F40" s="1"/>
    </row>
    <row r="41" spans="1:9" ht="30" customHeight="1">
      <c r="A41" s="2"/>
      <c r="B41" s="2">
        <v>0</v>
      </c>
      <c r="C41" s="2">
        <v>25000</v>
      </c>
      <c r="D41" s="41" t="s">
        <v>100</v>
      </c>
      <c r="E41" s="9"/>
      <c r="F41" s="1"/>
      <c r="G41" s="9"/>
      <c r="H41" s="9"/>
      <c r="I41" s="9"/>
    </row>
    <row r="42" spans="1:9" ht="19.5" customHeight="1">
      <c r="A42" s="3"/>
      <c r="B42" s="3">
        <f>SUM(B40:B41)</f>
        <v>25000</v>
      </c>
      <c r="C42" s="3">
        <f>SUM(C40:C41)</f>
        <v>25000</v>
      </c>
      <c r="D42" s="47" t="s">
        <v>1</v>
      </c>
      <c r="E42" s="9" t="s">
        <v>79</v>
      </c>
      <c r="F42" s="9"/>
      <c r="G42" s="9"/>
      <c r="H42" s="9"/>
      <c r="I42" s="9"/>
    </row>
    <row r="43" spans="1:9" ht="19.5" customHeight="1">
      <c r="A43" s="155" t="s">
        <v>4</v>
      </c>
      <c r="B43" s="155"/>
      <c r="C43" s="155"/>
      <c r="D43" s="3">
        <f>D38+B42-C42</f>
        <v>0</v>
      </c>
      <c r="E43" s="9"/>
      <c r="F43" s="9"/>
      <c r="G43" s="9"/>
      <c r="H43" s="9"/>
      <c r="I43" s="9"/>
    </row>
    <row r="44" spans="1:9" ht="25.5" customHeight="1">
      <c r="A44" s="149" t="s">
        <v>6</v>
      </c>
      <c r="B44" s="150" t="s">
        <v>101</v>
      </c>
      <c r="C44" s="150"/>
      <c r="D44" s="150"/>
      <c r="I44" s="1"/>
    </row>
    <row r="45" spans="1:9" ht="25.5" customHeight="1">
      <c r="A45" s="149"/>
      <c r="B45" s="151" t="s">
        <v>5</v>
      </c>
      <c r="C45" s="152"/>
      <c r="D45" s="3">
        <f>D43</f>
        <v>0</v>
      </c>
      <c r="I45" s="1"/>
    </row>
    <row r="46" spans="1:9" ht="35.1" customHeight="1">
      <c r="A46" s="149"/>
      <c r="B46" s="8" t="s">
        <v>2</v>
      </c>
      <c r="C46" s="3" t="s">
        <v>3</v>
      </c>
      <c r="D46" s="47" t="s">
        <v>0</v>
      </c>
      <c r="I46" s="1"/>
    </row>
    <row r="47" spans="1:9" s="6" customFormat="1" ht="23.25" customHeight="1">
      <c r="A47" s="14"/>
      <c r="B47" s="14">
        <v>150000</v>
      </c>
      <c r="C47" s="14">
        <v>0</v>
      </c>
      <c r="D47" s="22" t="s">
        <v>102</v>
      </c>
      <c r="E47" s="9"/>
      <c r="F47" s="1"/>
    </row>
    <row r="48" spans="1:9" ht="30" customHeight="1">
      <c r="A48" s="2"/>
      <c r="B48" s="2">
        <v>0</v>
      </c>
      <c r="C48" s="2">
        <v>100000</v>
      </c>
      <c r="D48" s="41" t="s">
        <v>103</v>
      </c>
      <c r="E48" s="9"/>
      <c r="F48" s="1"/>
      <c r="G48" s="9"/>
      <c r="H48" s="9"/>
      <c r="I48" s="9"/>
    </row>
    <row r="49" spans="1:9" ht="30" customHeight="1">
      <c r="A49" s="2"/>
      <c r="B49" s="2">
        <v>0</v>
      </c>
      <c r="C49" s="2">
        <v>50000</v>
      </c>
      <c r="D49" s="41" t="s">
        <v>104</v>
      </c>
      <c r="E49" s="9"/>
      <c r="F49" s="1"/>
      <c r="G49" s="9"/>
      <c r="H49" s="9"/>
      <c r="I49" s="9"/>
    </row>
    <row r="50" spans="1:9" ht="19.5" customHeight="1">
      <c r="A50" s="3"/>
      <c r="B50" s="3">
        <f>SUM(B47:B49)</f>
        <v>150000</v>
      </c>
      <c r="C50" s="3">
        <f>SUM(C47:C49)</f>
        <v>150000</v>
      </c>
      <c r="D50" s="47" t="s">
        <v>1</v>
      </c>
      <c r="E50" s="9" t="s">
        <v>79</v>
      </c>
      <c r="F50" s="9"/>
      <c r="G50" s="9"/>
      <c r="H50" s="9"/>
      <c r="I50" s="9"/>
    </row>
    <row r="51" spans="1:9" ht="19.5" customHeight="1">
      <c r="A51" s="155" t="s">
        <v>4</v>
      </c>
      <c r="B51" s="155"/>
      <c r="C51" s="155"/>
      <c r="D51" s="3">
        <f>D45+B50-C50</f>
        <v>0</v>
      </c>
      <c r="E51" s="9"/>
      <c r="F51" s="9"/>
      <c r="G51" s="9"/>
      <c r="H51" s="9"/>
      <c r="I51" s="9"/>
    </row>
    <row r="52" spans="1:9" ht="25.5" customHeight="1">
      <c r="A52" s="149" t="s">
        <v>6</v>
      </c>
      <c r="B52" s="150" t="s">
        <v>105</v>
      </c>
      <c r="C52" s="150"/>
      <c r="D52" s="150"/>
      <c r="I52" s="1"/>
    </row>
    <row r="53" spans="1:9" ht="25.5" customHeight="1">
      <c r="A53" s="149"/>
      <c r="B53" s="151" t="s">
        <v>5</v>
      </c>
      <c r="C53" s="152"/>
      <c r="D53" s="3">
        <f>D51</f>
        <v>0</v>
      </c>
      <c r="I53" s="1"/>
    </row>
    <row r="54" spans="1:9" ht="35.1" customHeight="1">
      <c r="A54" s="149"/>
      <c r="B54" s="8" t="s">
        <v>2</v>
      </c>
      <c r="C54" s="3" t="s">
        <v>3</v>
      </c>
      <c r="D54" s="47" t="s">
        <v>0</v>
      </c>
      <c r="I54" s="1"/>
    </row>
    <row r="55" spans="1:9" s="6" customFormat="1" ht="23.25" customHeight="1">
      <c r="A55" s="14"/>
      <c r="B55" s="14">
        <v>30000</v>
      </c>
      <c r="C55" s="14">
        <v>0</v>
      </c>
      <c r="D55" s="22" t="s">
        <v>106</v>
      </c>
      <c r="E55" s="9"/>
      <c r="F55" s="1"/>
    </row>
    <row r="56" spans="1:9" ht="30" customHeight="1">
      <c r="A56" s="2"/>
      <c r="B56" s="2">
        <v>0</v>
      </c>
      <c r="C56" s="2">
        <v>30000</v>
      </c>
      <c r="D56" s="41" t="s">
        <v>107</v>
      </c>
      <c r="E56" s="9"/>
      <c r="F56" s="1"/>
      <c r="G56" s="9"/>
      <c r="H56" s="9"/>
      <c r="I56" s="9"/>
    </row>
    <row r="57" spans="1:9" s="6" customFormat="1" ht="23.25" customHeight="1">
      <c r="A57" s="14"/>
      <c r="B57" s="14">
        <v>50000</v>
      </c>
      <c r="C57" s="14">
        <v>0</v>
      </c>
      <c r="D57" s="22" t="s">
        <v>108</v>
      </c>
      <c r="E57" s="9"/>
      <c r="F57" s="1"/>
    </row>
    <row r="58" spans="1:9" ht="30" customHeight="1">
      <c r="A58" s="2"/>
      <c r="B58" s="2">
        <v>0</v>
      </c>
      <c r="C58" s="2">
        <v>50000</v>
      </c>
      <c r="D58" s="41" t="s">
        <v>109</v>
      </c>
      <c r="E58" s="9"/>
      <c r="F58" s="1"/>
      <c r="G58" s="9"/>
      <c r="H58" s="9"/>
      <c r="I58" s="9"/>
    </row>
    <row r="59" spans="1:9" ht="35.1" customHeight="1">
      <c r="A59" s="14"/>
      <c r="B59" s="14">
        <v>30000</v>
      </c>
      <c r="C59" s="14">
        <v>0</v>
      </c>
      <c r="D59" s="22" t="s">
        <v>106</v>
      </c>
    </row>
    <row r="60" spans="1:9" ht="35.1" customHeight="1">
      <c r="A60" s="2"/>
      <c r="B60" s="2">
        <v>0</v>
      </c>
      <c r="C60" s="2">
        <v>8300</v>
      </c>
      <c r="D60" s="41" t="s">
        <v>110</v>
      </c>
    </row>
    <row r="61" spans="1:9" ht="35.1" customHeight="1">
      <c r="A61" s="2"/>
      <c r="B61" s="2">
        <v>0</v>
      </c>
      <c r="C61" s="2">
        <v>2200</v>
      </c>
      <c r="D61" s="41" t="s">
        <v>111</v>
      </c>
    </row>
    <row r="62" spans="1:9" ht="35.1" customHeight="1">
      <c r="A62" s="2"/>
      <c r="B62" s="2"/>
      <c r="C62" s="2">
        <v>10000</v>
      </c>
      <c r="D62" s="41" t="s">
        <v>112</v>
      </c>
    </row>
    <row r="63" spans="1:9" ht="66.75" customHeight="1">
      <c r="A63" s="2"/>
      <c r="B63" s="2">
        <v>0</v>
      </c>
      <c r="C63" s="2">
        <v>800</v>
      </c>
      <c r="D63" s="41" t="s">
        <v>113</v>
      </c>
    </row>
    <row r="64" spans="1:9" ht="37.5" customHeight="1">
      <c r="A64" s="2"/>
      <c r="B64" s="2">
        <v>0</v>
      </c>
      <c r="C64" s="2">
        <v>500</v>
      </c>
      <c r="D64" s="41" t="s">
        <v>114</v>
      </c>
    </row>
    <row r="65" spans="1:9" ht="30" customHeight="1">
      <c r="A65" s="2"/>
      <c r="B65" s="2">
        <v>0</v>
      </c>
      <c r="C65" s="10">
        <v>7200</v>
      </c>
      <c r="D65" s="49" t="s">
        <v>115</v>
      </c>
      <c r="E65" s="9" t="s">
        <v>79</v>
      </c>
      <c r="F65" s="1"/>
      <c r="G65" s="9"/>
      <c r="H65" s="9"/>
      <c r="I65" s="9"/>
    </row>
    <row r="66" spans="1:9" ht="19.5" customHeight="1">
      <c r="A66" s="3"/>
      <c r="B66" s="3">
        <f>SUM(B55:B65)</f>
        <v>110000</v>
      </c>
      <c r="C66" s="3">
        <f>SUM(C55:C65)</f>
        <v>109000</v>
      </c>
      <c r="D66" s="47" t="s">
        <v>1</v>
      </c>
      <c r="E66" s="9"/>
      <c r="F66" s="9"/>
      <c r="G66" s="9"/>
      <c r="H66" s="9"/>
      <c r="I66" s="9"/>
    </row>
    <row r="67" spans="1:9" ht="19.5" customHeight="1">
      <c r="A67" s="155" t="s">
        <v>4</v>
      </c>
      <c r="B67" s="155"/>
      <c r="C67" s="155"/>
      <c r="D67" s="3">
        <f>D53+B66-C66</f>
        <v>1000</v>
      </c>
      <c r="E67" s="9"/>
      <c r="F67" s="9"/>
      <c r="G67" s="9"/>
      <c r="H67" s="9"/>
      <c r="I67" s="9"/>
    </row>
    <row r="68" spans="1:9" ht="35.1" customHeight="1">
      <c r="A68" s="149" t="s">
        <v>6</v>
      </c>
      <c r="B68" s="157" t="s">
        <v>116</v>
      </c>
      <c r="C68" s="157"/>
      <c r="D68" s="157"/>
    </row>
    <row r="69" spans="1:9" ht="35.1" customHeight="1">
      <c r="A69" s="149"/>
      <c r="B69" s="158" t="s">
        <v>5</v>
      </c>
      <c r="C69" s="159"/>
      <c r="D69" s="72">
        <f>D67</f>
        <v>1000</v>
      </c>
    </row>
    <row r="70" spans="1:9" ht="35.1" customHeight="1">
      <c r="A70" s="149"/>
      <c r="B70" s="131" t="s">
        <v>2</v>
      </c>
      <c r="C70" s="72" t="s">
        <v>3</v>
      </c>
      <c r="D70" s="132" t="s">
        <v>0</v>
      </c>
    </row>
    <row r="71" spans="1:9" ht="48" customHeight="1">
      <c r="A71" s="2"/>
      <c r="B71" s="2"/>
      <c r="C71" s="2">
        <v>1000</v>
      </c>
      <c r="D71" s="41" t="s">
        <v>133</v>
      </c>
      <c r="E71" s="71"/>
    </row>
    <row r="72" spans="1:9" ht="35.1" customHeight="1">
      <c r="A72" s="72"/>
      <c r="B72" s="72">
        <f>SUM(B71:B71)</f>
        <v>0</v>
      </c>
      <c r="C72" s="72">
        <f>SUM(C71:C71)</f>
        <v>1000</v>
      </c>
      <c r="D72" s="132" t="s">
        <v>1</v>
      </c>
    </row>
    <row r="73" spans="1:9" ht="35.1" customHeight="1">
      <c r="A73" s="156" t="s">
        <v>4</v>
      </c>
      <c r="B73" s="156"/>
      <c r="C73" s="156"/>
      <c r="D73" s="72">
        <f>D69+B72-C72</f>
        <v>0</v>
      </c>
    </row>
    <row r="74" spans="1:9" ht="35.1" customHeight="1">
      <c r="A74" s="124" t="s">
        <v>6</v>
      </c>
      <c r="B74" s="160" t="s">
        <v>134</v>
      </c>
      <c r="C74" s="150"/>
      <c r="D74" s="161"/>
      <c r="E74" s="71"/>
    </row>
    <row r="75" spans="1:9" ht="35.1" customHeight="1">
      <c r="A75" s="149"/>
      <c r="B75" s="150" t="s">
        <v>5</v>
      </c>
      <c r="C75" s="150"/>
      <c r="D75" s="150">
        <f>D73</f>
        <v>0</v>
      </c>
      <c r="E75" s="71"/>
    </row>
    <row r="76" spans="1:9" ht="35.1" customHeight="1">
      <c r="A76" s="149"/>
      <c r="B76" s="151" t="s">
        <v>2</v>
      </c>
      <c r="C76" s="152" t="s">
        <v>3</v>
      </c>
      <c r="D76" s="3" t="s">
        <v>0</v>
      </c>
      <c r="E76" s="71"/>
    </row>
    <row r="77" spans="1:9" ht="35.1" customHeight="1">
      <c r="A77" s="2"/>
      <c r="B77" s="2">
        <v>627500</v>
      </c>
      <c r="C77" s="2">
        <v>0</v>
      </c>
      <c r="D77" s="20" t="s">
        <v>135</v>
      </c>
      <c r="E77" s="9"/>
      <c r="F77" s="9"/>
    </row>
    <row r="78" spans="1:9" ht="35.1" customHeight="1">
      <c r="A78" s="2"/>
      <c r="B78" s="2">
        <v>0</v>
      </c>
      <c r="C78" s="2">
        <v>624000</v>
      </c>
      <c r="D78" s="41" t="s">
        <v>405</v>
      </c>
      <c r="E78" s="9"/>
      <c r="F78" s="9"/>
    </row>
    <row r="79" spans="1:9" ht="35.1" customHeight="1">
      <c r="A79" s="2"/>
      <c r="B79" s="2">
        <v>0</v>
      </c>
      <c r="C79" s="2">
        <v>3500</v>
      </c>
      <c r="D79" s="41" t="s">
        <v>136</v>
      </c>
      <c r="E79" s="9"/>
      <c r="F79" s="9"/>
    </row>
    <row r="80" spans="1:9" ht="35.1" customHeight="1">
      <c r="A80" s="2"/>
      <c r="B80" s="2">
        <v>120000</v>
      </c>
      <c r="C80" s="2">
        <v>0</v>
      </c>
      <c r="D80" s="20" t="s">
        <v>135</v>
      </c>
      <c r="E80" s="9"/>
      <c r="F80" s="9"/>
    </row>
    <row r="81" spans="1:9" ht="35.1" customHeight="1">
      <c r="A81" s="2"/>
      <c r="B81" s="2">
        <v>0</v>
      </c>
      <c r="C81" s="2">
        <v>100000</v>
      </c>
      <c r="D81" s="41" t="s">
        <v>137</v>
      </c>
      <c r="E81" s="9"/>
      <c r="F81" s="9"/>
    </row>
    <row r="82" spans="1:9" ht="35.1" customHeight="1">
      <c r="A82" s="72"/>
      <c r="B82" s="72">
        <f>SUM(B77:B81)</f>
        <v>747500</v>
      </c>
      <c r="C82" s="72">
        <f>SUM(C77:C81)</f>
        <v>727500</v>
      </c>
      <c r="D82" s="132" t="s">
        <v>1</v>
      </c>
      <c r="E82" s="9"/>
      <c r="F82" s="9"/>
    </row>
    <row r="83" spans="1:9" ht="35.1" customHeight="1">
      <c r="A83" s="156" t="s">
        <v>4</v>
      </c>
      <c r="B83" s="156"/>
      <c r="C83" s="156"/>
      <c r="D83" s="72">
        <f>D75+B82-C82</f>
        <v>20000</v>
      </c>
      <c r="E83" s="9"/>
      <c r="F83" s="9"/>
    </row>
    <row r="84" spans="1:9" ht="35.1" customHeight="1">
      <c r="A84" s="162" t="s">
        <v>6</v>
      </c>
      <c r="B84" s="157" t="s">
        <v>166</v>
      </c>
      <c r="C84" s="157"/>
      <c r="D84" s="157"/>
      <c r="E84" s="9"/>
      <c r="F84" s="9"/>
    </row>
    <row r="85" spans="1:9" ht="35.1" customHeight="1">
      <c r="A85" s="162"/>
      <c r="B85" s="158" t="s">
        <v>5</v>
      </c>
      <c r="C85" s="159"/>
      <c r="D85" s="72">
        <f>D83</f>
        <v>20000</v>
      </c>
      <c r="E85" s="71"/>
    </row>
    <row r="86" spans="1:9" ht="35.1" customHeight="1">
      <c r="A86" s="162"/>
      <c r="B86" s="131" t="s">
        <v>2</v>
      </c>
      <c r="C86" s="72" t="s">
        <v>3</v>
      </c>
      <c r="D86" s="132" t="s">
        <v>0</v>
      </c>
      <c r="E86" s="71"/>
    </row>
    <row r="87" spans="1:9" ht="24" customHeight="1">
      <c r="A87" s="2"/>
      <c r="B87" s="2">
        <v>0</v>
      </c>
      <c r="C87" s="2">
        <v>0</v>
      </c>
      <c r="D87" s="41" t="s">
        <v>138</v>
      </c>
      <c r="E87" s="71"/>
    </row>
    <row r="88" spans="1:9" s="13" customFormat="1" ht="24" customHeight="1">
      <c r="A88" s="2"/>
      <c r="B88" s="2"/>
      <c r="C88" s="2">
        <v>12000</v>
      </c>
      <c r="D88" s="41" t="s">
        <v>139</v>
      </c>
      <c r="E88" s="71"/>
      <c r="F88" s="12"/>
      <c r="I88" s="25"/>
    </row>
    <row r="89" spans="1:9" ht="24" customHeight="1">
      <c r="A89" s="2"/>
      <c r="B89" s="2">
        <v>0</v>
      </c>
      <c r="C89" s="2">
        <v>4000</v>
      </c>
      <c r="D89" s="41" t="s">
        <v>140</v>
      </c>
      <c r="E89" s="71"/>
    </row>
    <row r="90" spans="1:9" ht="24" customHeight="1">
      <c r="A90" s="2"/>
      <c r="B90" s="2">
        <v>0</v>
      </c>
      <c r="C90" s="2">
        <v>4000</v>
      </c>
      <c r="D90" s="41" t="s">
        <v>141</v>
      </c>
      <c r="E90" s="71"/>
    </row>
    <row r="91" spans="1:9" ht="35.1" customHeight="1">
      <c r="A91" s="72"/>
      <c r="B91" s="72">
        <f>SUM(B87:B90)</f>
        <v>0</v>
      </c>
      <c r="C91" s="72">
        <f>SUM(C87:C90)</f>
        <v>20000</v>
      </c>
      <c r="D91" s="132" t="s">
        <v>1</v>
      </c>
      <c r="E91" s="71"/>
    </row>
    <row r="92" spans="1:9" ht="35.1" customHeight="1">
      <c r="A92" s="124" t="s">
        <v>4</v>
      </c>
      <c r="B92" s="150"/>
      <c r="C92" s="150"/>
      <c r="D92" s="72">
        <f>D85+B91-C91</f>
        <v>0</v>
      </c>
      <c r="E92" s="71"/>
    </row>
    <row r="93" spans="1:9" ht="35.1" customHeight="1">
      <c r="A93" s="149" t="s">
        <v>6</v>
      </c>
      <c r="B93" s="150" t="s">
        <v>142</v>
      </c>
      <c r="C93" s="150"/>
      <c r="D93" s="150"/>
      <c r="E93" s="9"/>
      <c r="F93" s="9"/>
    </row>
    <row r="94" spans="1:9" ht="35.1" customHeight="1">
      <c r="A94" s="149"/>
      <c r="B94" s="151" t="s">
        <v>5</v>
      </c>
      <c r="C94" s="152"/>
      <c r="D94" s="3">
        <f>D92</f>
        <v>0</v>
      </c>
      <c r="E94" s="71"/>
    </row>
    <row r="95" spans="1:9" ht="35.1" customHeight="1">
      <c r="A95" s="149"/>
      <c r="B95" s="8" t="s">
        <v>2</v>
      </c>
      <c r="C95" s="3" t="s">
        <v>3</v>
      </c>
      <c r="D95" s="70" t="s">
        <v>0</v>
      </c>
      <c r="E95" s="71"/>
    </row>
    <row r="96" spans="1:9" ht="29.25" customHeight="1">
      <c r="A96" s="2"/>
      <c r="B96" s="14">
        <v>100000</v>
      </c>
      <c r="C96" s="14">
        <v>0</v>
      </c>
      <c r="D96" s="82" t="s">
        <v>143</v>
      </c>
      <c r="E96" s="71"/>
    </row>
    <row r="97" spans="1:6" ht="29.25" customHeight="1">
      <c r="A97" s="2"/>
      <c r="B97" s="2">
        <v>0</v>
      </c>
      <c r="C97" s="2">
        <v>100000</v>
      </c>
      <c r="D97" s="41" t="s">
        <v>144</v>
      </c>
      <c r="E97" s="71"/>
    </row>
    <row r="98" spans="1:6" ht="35.1" customHeight="1">
      <c r="A98" s="3"/>
      <c r="B98" s="3">
        <f>SUM(B96:B97)</f>
        <v>100000</v>
      </c>
      <c r="C98" s="3">
        <f>SUM(C96:C97)</f>
        <v>100000</v>
      </c>
      <c r="D98" s="70" t="s">
        <v>1</v>
      </c>
      <c r="E98" s="71"/>
    </row>
    <row r="99" spans="1:6" ht="35.1" customHeight="1">
      <c r="A99" s="155" t="s">
        <v>4</v>
      </c>
      <c r="B99" s="155"/>
      <c r="C99" s="155"/>
      <c r="D99" s="3">
        <f>D94+B98-C98</f>
        <v>0</v>
      </c>
      <c r="E99" s="71"/>
    </row>
    <row r="100" spans="1:6" ht="35.1" customHeight="1">
      <c r="A100" s="149" t="s">
        <v>6</v>
      </c>
      <c r="B100" s="150" t="s">
        <v>145</v>
      </c>
      <c r="C100" s="150"/>
      <c r="D100" s="150"/>
      <c r="E100" s="9"/>
      <c r="F100" s="9"/>
    </row>
    <row r="101" spans="1:6" ht="35.1" customHeight="1">
      <c r="A101" s="149"/>
      <c r="B101" s="151" t="s">
        <v>5</v>
      </c>
      <c r="C101" s="152"/>
      <c r="D101" s="3">
        <f>D99</f>
        <v>0</v>
      </c>
      <c r="E101" s="71"/>
    </row>
    <row r="102" spans="1:6" ht="35.1" customHeight="1">
      <c r="A102" s="149"/>
      <c r="B102" s="8" t="s">
        <v>2</v>
      </c>
      <c r="C102" s="3" t="s">
        <v>3</v>
      </c>
      <c r="D102" s="70" t="s">
        <v>0</v>
      </c>
      <c r="E102" s="71"/>
    </row>
    <row r="103" spans="1:6" ht="29.25" customHeight="1">
      <c r="A103" s="2"/>
      <c r="B103" s="2">
        <v>150000</v>
      </c>
      <c r="C103" s="2">
        <v>0</v>
      </c>
      <c r="D103" s="22" t="s">
        <v>146</v>
      </c>
      <c r="E103" s="71"/>
    </row>
    <row r="104" spans="1:6" ht="29.25" customHeight="1">
      <c r="A104" s="2"/>
      <c r="B104" s="2">
        <v>0</v>
      </c>
      <c r="C104" s="2">
        <v>100000</v>
      </c>
      <c r="D104" s="41" t="s">
        <v>147</v>
      </c>
      <c r="E104" s="71"/>
    </row>
    <row r="105" spans="1:6" ht="29.25" customHeight="1">
      <c r="A105" s="2"/>
      <c r="B105" s="2">
        <v>0</v>
      </c>
      <c r="C105" s="2">
        <v>16000</v>
      </c>
      <c r="D105" s="41" t="s">
        <v>148</v>
      </c>
      <c r="E105" s="71"/>
    </row>
    <row r="106" spans="1:6" ht="29.25" customHeight="1">
      <c r="A106" s="2"/>
      <c r="B106" s="2">
        <v>0</v>
      </c>
      <c r="C106" s="2">
        <v>11500</v>
      </c>
      <c r="D106" s="41" t="s">
        <v>149</v>
      </c>
      <c r="E106" s="71"/>
    </row>
    <row r="107" spans="1:6" ht="29.25" customHeight="1">
      <c r="A107" s="2"/>
      <c r="B107" s="2">
        <v>0</v>
      </c>
      <c r="C107" s="2">
        <v>1800</v>
      </c>
      <c r="D107" s="41" t="s">
        <v>150</v>
      </c>
      <c r="E107" s="71"/>
    </row>
    <row r="108" spans="1:6" ht="29.25" customHeight="1">
      <c r="A108" s="2"/>
      <c r="B108" s="2">
        <v>0</v>
      </c>
      <c r="C108" s="2">
        <v>2000</v>
      </c>
      <c r="D108" s="41" t="s">
        <v>151</v>
      </c>
      <c r="E108" s="71"/>
    </row>
    <row r="109" spans="1:6" ht="29.25" customHeight="1">
      <c r="A109" s="2"/>
      <c r="B109" s="2">
        <v>0</v>
      </c>
      <c r="C109" s="2">
        <v>15800</v>
      </c>
      <c r="D109" s="41" t="s">
        <v>152</v>
      </c>
      <c r="E109" s="71"/>
    </row>
    <row r="110" spans="1:6" ht="29.25" customHeight="1">
      <c r="A110" s="2"/>
      <c r="B110" s="2">
        <v>0</v>
      </c>
      <c r="C110" s="2">
        <v>2900</v>
      </c>
      <c r="D110" s="41" t="s">
        <v>153</v>
      </c>
      <c r="E110" s="71"/>
    </row>
    <row r="111" spans="1:6" ht="35.1" customHeight="1">
      <c r="A111" s="14"/>
      <c r="B111" s="14">
        <v>2000</v>
      </c>
      <c r="C111" s="14">
        <v>0</v>
      </c>
      <c r="D111" s="82" t="s">
        <v>154</v>
      </c>
      <c r="E111" s="71"/>
    </row>
    <row r="112" spans="1:6" ht="35.1" customHeight="1">
      <c r="A112" s="2"/>
      <c r="B112" s="10">
        <v>0</v>
      </c>
      <c r="C112" s="10">
        <v>2000</v>
      </c>
      <c r="D112" s="49" t="s">
        <v>155</v>
      </c>
      <c r="E112" s="71"/>
    </row>
    <row r="113" spans="1:5" ht="35.1" customHeight="1">
      <c r="A113" s="3"/>
      <c r="B113" s="3">
        <f>SUM(B103:B112)</f>
        <v>152000</v>
      </c>
      <c r="C113" s="3">
        <f>SUM(C103:C112)</f>
        <v>152000</v>
      </c>
      <c r="D113" s="70" t="s">
        <v>1</v>
      </c>
      <c r="E113" s="71"/>
    </row>
    <row r="114" spans="1:5" ht="35.1" customHeight="1">
      <c r="A114" s="155" t="s">
        <v>4</v>
      </c>
      <c r="B114" s="155"/>
      <c r="C114" s="155"/>
      <c r="D114" s="3">
        <f>D101+B113-C113</f>
        <v>0</v>
      </c>
      <c r="E114" s="71"/>
    </row>
    <row r="115" spans="1:5" ht="35.1" customHeight="1">
      <c r="A115" s="149" t="s">
        <v>6</v>
      </c>
      <c r="B115" s="150" t="s">
        <v>156</v>
      </c>
      <c r="C115" s="150"/>
      <c r="D115" s="150"/>
      <c r="E115" s="71"/>
    </row>
    <row r="116" spans="1:5" ht="35.1" customHeight="1">
      <c r="A116" s="149"/>
      <c r="B116" s="151" t="s">
        <v>5</v>
      </c>
      <c r="C116" s="152"/>
      <c r="D116" s="3">
        <f>D114</f>
        <v>0</v>
      </c>
      <c r="E116" s="71"/>
    </row>
    <row r="117" spans="1:5" ht="35.1" customHeight="1">
      <c r="A117" s="149"/>
      <c r="B117" s="8" t="s">
        <v>2</v>
      </c>
      <c r="C117" s="3" t="s">
        <v>3</v>
      </c>
      <c r="D117" s="70" t="s">
        <v>0</v>
      </c>
      <c r="E117" s="71"/>
    </row>
    <row r="118" spans="1:5" ht="35.1" customHeight="1">
      <c r="A118" s="2"/>
      <c r="B118" s="2">
        <v>250000</v>
      </c>
      <c r="C118" s="2">
        <v>0</v>
      </c>
      <c r="D118" s="22" t="s">
        <v>157</v>
      </c>
      <c r="E118" s="71"/>
    </row>
    <row r="119" spans="1:5" ht="86.25" customHeight="1">
      <c r="A119" s="2"/>
      <c r="B119" s="2">
        <v>0</v>
      </c>
      <c r="C119" s="2">
        <v>1550</v>
      </c>
      <c r="D119" s="41" t="s">
        <v>165</v>
      </c>
      <c r="E119" s="71"/>
    </row>
    <row r="120" spans="1:5" ht="35.1" customHeight="1">
      <c r="A120" s="2"/>
      <c r="B120" s="2">
        <v>0</v>
      </c>
      <c r="C120" s="2">
        <v>21000</v>
      </c>
      <c r="D120" s="41" t="s">
        <v>158</v>
      </c>
      <c r="E120" s="83" t="s">
        <v>167</v>
      </c>
    </row>
    <row r="121" spans="1:5" ht="35.1" customHeight="1">
      <c r="A121" s="2"/>
      <c r="B121" s="2">
        <v>0</v>
      </c>
      <c r="C121" s="2">
        <v>20000</v>
      </c>
      <c r="D121" s="41" t="s">
        <v>159</v>
      </c>
      <c r="E121" s="71"/>
    </row>
    <row r="122" spans="1:5" ht="35.1" customHeight="1">
      <c r="A122" s="2"/>
      <c r="B122" s="2">
        <v>0</v>
      </c>
      <c r="C122" s="2">
        <v>800</v>
      </c>
      <c r="D122" s="41" t="s">
        <v>160</v>
      </c>
      <c r="E122" s="71"/>
    </row>
    <row r="123" spans="1:5" ht="35.1" customHeight="1">
      <c r="A123" s="2"/>
      <c r="B123" s="2">
        <v>0</v>
      </c>
      <c r="C123" s="2">
        <v>14600</v>
      </c>
      <c r="D123" s="41" t="s">
        <v>164</v>
      </c>
      <c r="E123" s="71"/>
    </row>
    <row r="124" spans="1:5" ht="35.1" customHeight="1">
      <c r="A124" s="3"/>
      <c r="B124" s="3">
        <f>SUM(B118:B123)</f>
        <v>250000</v>
      </c>
      <c r="C124" s="3">
        <f>SUM(C118:C123)</f>
        <v>57950</v>
      </c>
      <c r="D124" s="70" t="s">
        <v>1</v>
      </c>
      <c r="E124" s="71"/>
    </row>
    <row r="125" spans="1:5" ht="35.1" customHeight="1">
      <c r="A125" s="155" t="s">
        <v>4</v>
      </c>
      <c r="B125" s="155"/>
      <c r="C125" s="155"/>
      <c r="D125" s="3">
        <f>D116+B124-C124</f>
        <v>192050</v>
      </c>
      <c r="E125" s="71"/>
    </row>
    <row r="126" spans="1:5" ht="35.1" customHeight="1">
      <c r="A126" s="149" t="s">
        <v>6</v>
      </c>
      <c r="B126" s="150" t="s">
        <v>161</v>
      </c>
      <c r="C126" s="150"/>
      <c r="D126" s="150"/>
      <c r="E126" s="71"/>
    </row>
    <row r="127" spans="1:5" ht="35.1" customHeight="1">
      <c r="A127" s="149"/>
      <c r="B127" s="151" t="s">
        <v>5</v>
      </c>
      <c r="C127" s="152"/>
      <c r="D127" s="3">
        <f>D125</f>
        <v>192050</v>
      </c>
      <c r="E127" s="71"/>
    </row>
    <row r="128" spans="1:5" ht="35.1" customHeight="1">
      <c r="A128" s="149"/>
      <c r="B128" s="8" t="s">
        <v>2</v>
      </c>
      <c r="C128" s="3" t="s">
        <v>3</v>
      </c>
      <c r="D128" s="70" t="s">
        <v>0</v>
      </c>
      <c r="E128" s="71"/>
    </row>
    <row r="129" spans="1:5" ht="35.1" customHeight="1">
      <c r="A129" s="2"/>
      <c r="B129" s="2">
        <v>25000</v>
      </c>
      <c r="C129" s="2">
        <v>0</v>
      </c>
      <c r="D129" s="22" t="s">
        <v>162</v>
      </c>
      <c r="E129" s="71"/>
    </row>
    <row r="130" spans="1:5" ht="35.1" customHeight="1">
      <c r="A130" s="2"/>
      <c r="B130" s="2">
        <v>0</v>
      </c>
      <c r="C130" s="2">
        <v>25000</v>
      </c>
      <c r="D130" s="41" t="s">
        <v>163</v>
      </c>
      <c r="E130" s="71"/>
    </row>
    <row r="131" spans="1:5" ht="35.1" customHeight="1">
      <c r="A131" s="10"/>
      <c r="B131" s="10"/>
      <c r="C131" s="10">
        <v>152550</v>
      </c>
      <c r="D131" s="49" t="s">
        <v>168</v>
      </c>
      <c r="E131" s="9"/>
    </row>
    <row r="132" spans="1:5" ht="35.1" customHeight="1">
      <c r="A132" s="2"/>
      <c r="B132" s="10">
        <v>0</v>
      </c>
      <c r="C132" s="2">
        <v>19500</v>
      </c>
      <c r="D132" s="41" t="s">
        <v>169</v>
      </c>
      <c r="E132" s="9"/>
    </row>
    <row r="133" spans="1:5" ht="35.1" customHeight="1">
      <c r="A133" s="2"/>
      <c r="B133" s="10"/>
      <c r="C133" s="2">
        <v>150</v>
      </c>
      <c r="D133" s="41" t="s">
        <v>260</v>
      </c>
      <c r="E133" s="9"/>
    </row>
    <row r="134" spans="1:5" ht="35.1" customHeight="1">
      <c r="A134" s="10"/>
      <c r="B134" s="10">
        <v>0</v>
      </c>
      <c r="C134" s="2">
        <v>19850</v>
      </c>
      <c r="D134" s="41" t="s">
        <v>170</v>
      </c>
      <c r="E134" s="71"/>
    </row>
    <row r="135" spans="1:5" ht="35.1" customHeight="1">
      <c r="A135" s="3"/>
      <c r="B135" s="3">
        <f>SUM(B129:B134)</f>
        <v>25000</v>
      </c>
      <c r="C135" s="3">
        <f>SUM(C129:C134)</f>
        <v>217050</v>
      </c>
      <c r="D135" s="70" t="s">
        <v>1</v>
      </c>
      <c r="E135" s="71"/>
    </row>
    <row r="136" spans="1:5" ht="35.1" customHeight="1">
      <c r="A136" s="155" t="s">
        <v>4</v>
      </c>
      <c r="B136" s="155"/>
      <c r="C136" s="155"/>
      <c r="D136" s="3">
        <f>D127+B135-C135</f>
        <v>0</v>
      </c>
      <c r="E136" s="71"/>
    </row>
  </sheetData>
  <mergeCells count="58">
    <mergeCell ref="A125:C125"/>
    <mergeCell ref="A136:C136"/>
    <mergeCell ref="A126:A128"/>
    <mergeCell ref="B126:D126"/>
    <mergeCell ref="B127:C127"/>
    <mergeCell ref="A100:A102"/>
    <mergeCell ref="B100:D100"/>
    <mergeCell ref="B101:C101"/>
    <mergeCell ref="A114:C114"/>
    <mergeCell ref="A115:A117"/>
    <mergeCell ref="B115:D115"/>
    <mergeCell ref="B116:C116"/>
    <mergeCell ref="A93:A95"/>
    <mergeCell ref="B93:D93"/>
    <mergeCell ref="B94:C94"/>
    <mergeCell ref="A99:C99"/>
    <mergeCell ref="B92:C92"/>
    <mergeCell ref="B74:D74"/>
    <mergeCell ref="A83:C83"/>
    <mergeCell ref="A84:A86"/>
    <mergeCell ref="B84:D84"/>
    <mergeCell ref="B85:C85"/>
    <mergeCell ref="A75:A76"/>
    <mergeCell ref="B75:D75"/>
    <mergeCell ref="B76:C76"/>
    <mergeCell ref="A73:C73"/>
    <mergeCell ref="A51:C51"/>
    <mergeCell ref="A52:A54"/>
    <mergeCell ref="B52:D52"/>
    <mergeCell ref="B53:C53"/>
    <mergeCell ref="A67:C67"/>
    <mergeCell ref="A68:A70"/>
    <mergeCell ref="B68:D68"/>
    <mergeCell ref="B69:C69"/>
    <mergeCell ref="A44:A46"/>
    <mergeCell ref="B44:D44"/>
    <mergeCell ref="B45:C45"/>
    <mergeCell ref="A16:C16"/>
    <mergeCell ref="A17:A19"/>
    <mergeCell ref="B17:D17"/>
    <mergeCell ref="B18:C18"/>
    <mergeCell ref="A26:C26"/>
    <mergeCell ref="A27:A29"/>
    <mergeCell ref="B27:D27"/>
    <mergeCell ref="B28:C28"/>
    <mergeCell ref="A36:C36"/>
    <mergeCell ref="A37:A39"/>
    <mergeCell ref="B37:D37"/>
    <mergeCell ref="B38:C38"/>
    <mergeCell ref="A43:C43"/>
    <mergeCell ref="A10:A12"/>
    <mergeCell ref="B10:D10"/>
    <mergeCell ref="B11:C11"/>
    <mergeCell ref="B1:D1"/>
    <mergeCell ref="A2:A4"/>
    <mergeCell ref="B2:D2"/>
    <mergeCell ref="B3:C3"/>
    <mergeCell ref="A9:C9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09"/>
  <sheetViews>
    <sheetView showGridLines="0" rightToLeft="1" topLeftCell="A85" zoomScaleSheetLayoutView="100" workbookViewId="0">
      <selection activeCell="D97" sqref="D97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43.28515625" style="23" customWidth="1"/>
    <col min="5" max="5" width="10" style="7" customWidth="1"/>
    <col min="6" max="6" width="23.1406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153" t="s">
        <v>63</v>
      </c>
      <c r="C1" s="154"/>
      <c r="D1" s="154"/>
    </row>
    <row r="2" spans="1:9" ht="25.5" customHeight="1">
      <c r="A2" s="149" t="s">
        <v>6</v>
      </c>
      <c r="B2" s="150" t="s">
        <v>7</v>
      </c>
      <c r="C2" s="150"/>
      <c r="D2" s="150"/>
    </row>
    <row r="3" spans="1:9" ht="25.5" customHeight="1">
      <c r="A3" s="149"/>
      <c r="B3" s="151" t="s">
        <v>5</v>
      </c>
      <c r="C3" s="152"/>
      <c r="D3" s="18">
        <v>0</v>
      </c>
      <c r="F3" s="1"/>
    </row>
    <row r="4" spans="1:9" ht="25.5" customHeight="1">
      <c r="A4" s="149"/>
      <c r="B4" s="8" t="s">
        <v>2</v>
      </c>
      <c r="C4" s="3" t="s">
        <v>3</v>
      </c>
      <c r="D4" s="19" t="s">
        <v>0</v>
      </c>
      <c r="F4" s="1"/>
    </row>
    <row r="5" spans="1:9" ht="24.75" customHeight="1">
      <c r="A5" s="2"/>
      <c r="B5" s="2">
        <v>50000</v>
      </c>
      <c r="C5" s="2">
        <v>0</v>
      </c>
      <c r="D5" s="20" t="s">
        <v>51</v>
      </c>
    </row>
    <row r="6" spans="1:9" ht="18.75" customHeight="1">
      <c r="A6" s="2"/>
      <c r="B6" s="2">
        <v>0</v>
      </c>
      <c r="C6" s="2">
        <v>15000</v>
      </c>
      <c r="D6" s="20" t="s">
        <v>8</v>
      </c>
    </row>
    <row r="7" spans="1:9" ht="18.75" customHeight="1">
      <c r="A7" s="2"/>
      <c r="B7" s="2">
        <v>0</v>
      </c>
      <c r="C7" s="2">
        <v>2500</v>
      </c>
      <c r="D7" s="20" t="s">
        <v>11</v>
      </c>
    </row>
    <row r="8" spans="1:9" ht="18.75" customHeight="1">
      <c r="A8" s="2"/>
      <c r="B8" s="2">
        <v>0</v>
      </c>
      <c r="C8" s="2">
        <v>15000</v>
      </c>
      <c r="D8" s="20" t="s">
        <v>9</v>
      </c>
    </row>
    <row r="9" spans="1:9" ht="18.75" customHeight="1">
      <c r="A9" s="2"/>
      <c r="B9" s="2">
        <v>0</v>
      </c>
      <c r="C9" s="2">
        <v>1500</v>
      </c>
      <c r="D9" s="20" t="s">
        <v>10</v>
      </c>
    </row>
    <row r="10" spans="1:9" ht="18.75" customHeight="1">
      <c r="A10" s="2"/>
      <c r="B10" s="2">
        <v>0</v>
      </c>
      <c r="C10" s="2">
        <v>3000</v>
      </c>
      <c r="D10" s="20" t="s">
        <v>12</v>
      </c>
    </row>
    <row r="11" spans="1:9" ht="24" customHeight="1">
      <c r="A11" s="2"/>
      <c r="B11" s="2">
        <v>0</v>
      </c>
      <c r="C11" s="2">
        <v>1000</v>
      </c>
      <c r="D11" s="20" t="s">
        <v>13</v>
      </c>
    </row>
    <row r="12" spans="1:9" s="13" customFormat="1" ht="24" customHeight="1">
      <c r="A12" s="10"/>
      <c r="B12" s="10">
        <v>0</v>
      </c>
      <c r="C12" s="10">
        <v>12000</v>
      </c>
      <c r="D12" s="21" t="s">
        <v>43</v>
      </c>
      <c r="E12" s="11"/>
      <c r="F12" s="12"/>
      <c r="I12" s="25"/>
    </row>
    <row r="13" spans="1:9" ht="24" customHeight="1">
      <c r="A13" s="2"/>
      <c r="B13" s="2">
        <v>1000</v>
      </c>
      <c r="C13" s="2">
        <v>1000</v>
      </c>
      <c r="D13" s="20" t="s">
        <v>14</v>
      </c>
    </row>
    <row r="14" spans="1:9" ht="25.5" customHeight="1">
      <c r="A14" s="3"/>
      <c r="B14" s="3">
        <f>SUM(B5:B13)</f>
        <v>51000</v>
      </c>
      <c r="C14" s="3">
        <f>SUM(C5:C13)</f>
        <v>51000</v>
      </c>
      <c r="D14" s="19" t="s">
        <v>1</v>
      </c>
      <c r="F14" s="1"/>
    </row>
    <row r="15" spans="1:9" ht="25.5" customHeight="1">
      <c r="A15" s="155" t="s">
        <v>4</v>
      </c>
      <c r="B15" s="155"/>
      <c r="C15" s="155"/>
      <c r="D15" s="18">
        <f>D3+B14-C14</f>
        <v>0</v>
      </c>
      <c r="E15" s="11" t="s">
        <v>79</v>
      </c>
      <c r="F15" s="1"/>
    </row>
    <row r="16" spans="1:9" ht="25.5" customHeight="1">
      <c r="A16" s="149" t="s">
        <v>6</v>
      </c>
      <c r="B16" s="150" t="s">
        <v>17</v>
      </c>
      <c r="C16" s="150"/>
      <c r="D16" s="150"/>
    </row>
    <row r="17" spans="1:9" ht="25.5" customHeight="1">
      <c r="A17" s="149"/>
      <c r="B17" s="151" t="s">
        <v>5</v>
      </c>
      <c r="C17" s="152"/>
      <c r="D17" s="18">
        <v>0</v>
      </c>
    </row>
    <row r="18" spans="1:9" ht="25.5" customHeight="1">
      <c r="A18" s="149"/>
      <c r="B18" s="8" t="s">
        <v>2</v>
      </c>
      <c r="C18" s="3" t="s">
        <v>3</v>
      </c>
      <c r="D18" s="19" t="s">
        <v>0</v>
      </c>
    </row>
    <row r="19" spans="1:9" s="17" customFormat="1" ht="25.5" customHeight="1">
      <c r="A19" s="14"/>
      <c r="B19" s="14">
        <v>45000</v>
      </c>
      <c r="C19" s="14">
        <v>0</v>
      </c>
      <c r="D19" s="22" t="s">
        <v>56</v>
      </c>
      <c r="E19" s="15"/>
      <c r="F19" s="16"/>
      <c r="I19" s="26"/>
    </row>
    <row r="20" spans="1:9" s="17" customFormat="1" ht="25.5" customHeight="1">
      <c r="A20" s="14"/>
      <c r="B20" s="14">
        <v>4000</v>
      </c>
      <c r="C20" s="14">
        <v>0</v>
      </c>
      <c r="D20" s="22" t="s">
        <v>55</v>
      </c>
      <c r="E20" s="15"/>
      <c r="F20" s="16"/>
      <c r="I20" s="26"/>
    </row>
    <row r="21" spans="1:9" s="13" customFormat="1" ht="25.5" customHeight="1">
      <c r="A21" s="10"/>
      <c r="B21" s="10">
        <v>0</v>
      </c>
      <c r="C21" s="10">
        <v>4850</v>
      </c>
      <c r="D21" s="21" t="s">
        <v>44</v>
      </c>
      <c r="E21" s="11"/>
      <c r="F21" s="12"/>
      <c r="I21" s="25"/>
    </row>
    <row r="22" spans="1:9" ht="18.75" customHeight="1">
      <c r="A22" s="2"/>
      <c r="B22" s="2">
        <v>0</v>
      </c>
      <c r="C22" s="2">
        <v>30000</v>
      </c>
      <c r="D22" s="20" t="s">
        <v>15</v>
      </c>
    </row>
    <row r="23" spans="1:9" ht="18.75" customHeight="1">
      <c r="A23" s="2"/>
      <c r="B23" s="2">
        <v>0</v>
      </c>
      <c r="C23" s="2">
        <v>500</v>
      </c>
      <c r="D23" s="20" t="s">
        <v>16</v>
      </c>
      <c r="E23" s="9"/>
    </row>
    <row r="24" spans="1:9" ht="25.5" customHeight="1">
      <c r="A24" s="2"/>
      <c r="B24" s="2">
        <v>0</v>
      </c>
      <c r="C24" s="2">
        <v>0</v>
      </c>
      <c r="D24" s="20" t="s">
        <v>50</v>
      </c>
    </row>
    <row r="25" spans="1:9" ht="25.5" customHeight="1">
      <c r="A25" s="2"/>
      <c r="B25" s="2">
        <v>0</v>
      </c>
      <c r="C25" s="2">
        <v>7800</v>
      </c>
      <c r="D25" s="20" t="s">
        <v>48</v>
      </c>
    </row>
    <row r="26" spans="1:9" ht="25.5" customHeight="1">
      <c r="A26" s="2"/>
      <c r="B26" s="2">
        <v>0</v>
      </c>
      <c r="C26" s="2">
        <v>4200</v>
      </c>
      <c r="D26" s="20" t="s">
        <v>49</v>
      </c>
    </row>
    <row r="27" spans="1:9" s="17" customFormat="1" ht="25.5" customHeight="1">
      <c r="A27" s="14"/>
      <c r="B27" s="14">
        <v>50000</v>
      </c>
      <c r="C27" s="14">
        <v>0</v>
      </c>
      <c r="D27" s="22" t="s">
        <v>57</v>
      </c>
      <c r="E27" s="15"/>
      <c r="F27" s="16"/>
      <c r="I27" s="26"/>
    </row>
    <row r="28" spans="1:9" ht="28.5" customHeight="1">
      <c r="A28" s="2"/>
      <c r="B28" s="2">
        <v>0</v>
      </c>
      <c r="C28" s="2">
        <v>14000</v>
      </c>
      <c r="D28" s="20" t="s">
        <v>46</v>
      </c>
    </row>
    <row r="29" spans="1:9" ht="21.75" customHeight="1">
      <c r="A29" s="2"/>
      <c r="B29" s="2">
        <v>0</v>
      </c>
      <c r="C29" s="2">
        <v>2500</v>
      </c>
      <c r="D29" s="20" t="s">
        <v>45</v>
      </c>
    </row>
    <row r="30" spans="1:9" ht="21.75" customHeight="1">
      <c r="A30" s="2"/>
      <c r="B30" s="2">
        <v>0</v>
      </c>
      <c r="C30" s="2">
        <v>18000</v>
      </c>
      <c r="D30" s="44" t="s">
        <v>18</v>
      </c>
    </row>
    <row r="31" spans="1:9" ht="21.75" customHeight="1">
      <c r="A31" s="2"/>
      <c r="B31" s="2">
        <v>0</v>
      </c>
      <c r="C31" s="2">
        <v>2150</v>
      </c>
      <c r="D31" s="44" t="s">
        <v>21</v>
      </c>
      <c r="E31" s="9"/>
    </row>
    <row r="32" spans="1:9" ht="21.75" customHeight="1">
      <c r="A32" s="2"/>
      <c r="B32" s="2">
        <v>0</v>
      </c>
      <c r="C32" s="2">
        <v>5000</v>
      </c>
      <c r="D32" s="44" t="s">
        <v>19</v>
      </c>
    </row>
    <row r="33" spans="1:9" ht="21.75" customHeight="1">
      <c r="A33" s="2"/>
      <c r="B33" s="2">
        <v>0</v>
      </c>
      <c r="C33" s="2">
        <v>10000</v>
      </c>
      <c r="D33" s="44" t="s">
        <v>20</v>
      </c>
    </row>
    <row r="34" spans="1:9" ht="25.5" customHeight="1">
      <c r="A34" s="3"/>
      <c r="B34" s="3">
        <f>SUM(B19:B33)</f>
        <v>99000</v>
      </c>
      <c r="C34" s="3">
        <f>SUM(C19:C33)</f>
        <v>99000</v>
      </c>
      <c r="D34" s="19" t="s">
        <v>1</v>
      </c>
    </row>
    <row r="35" spans="1:9" ht="25.5" customHeight="1">
      <c r="A35" s="155" t="s">
        <v>4</v>
      </c>
      <c r="B35" s="155"/>
      <c r="C35" s="155"/>
      <c r="D35" s="18">
        <f>D17+B34-C34</f>
        <v>0</v>
      </c>
      <c r="E35" s="11" t="s">
        <v>79</v>
      </c>
    </row>
    <row r="36" spans="1:9" ht="25.5" customHeight="1">
      <c r="A36" s="149" t="s">
        <v>6</v>
      </c>
      <c r="B36" s="150" t="s">
        <v>23</v>
      </c>
      <c r="C36" s="150"/>
      <c r="D36" s="150"/>
    </row>
    <row r="37" spans="1:9" ht="25.5" customHeight="1">
      <c r="A37" s="149"/>
      <c r="B37" s="151" t="s">
        <v>5</v>
      </c>
      <c r="C37" s="152"/>
      <c r="D37" s="18">
        <v>0</v>
      </c>
    </row>
    <row r="38" spans="1:9" ht="25.5" customHeight="1">
      <c r="A38" s="149"/>
      <c r="B38" s="8" t="s">
        <v>2</v>
      </c>
      <c r="C38" s="3" t="s">
        <v>3</v>
      </c>
      <c r="D38" s="19" t="s">
        <v>0</v>
      </c>
    </row>
    <row r="39" spans="1:9" s="17" customFormat="1" ht="23.25" customHeight="1">
      <c r="A39" s="14"/>
      <c r="B39" s="14">
        <v>10000</v>
      </c>
      <c r="C39" s="14">
        <v>0</v>
      </c>
      <c r="D39" s="22" t="s">
        <v>58</v>
      </c>
      <c r="E39" s="15"/>
      <c r="F39" s="16"/>
      <c r="I39" s="26"/>
    </row>
    <row r="40" spans="1:9" ht="23.25" customHeight="1">
      <c r="A40" s="2"/>
      <c r="B40" s="2">
        <v>0</v>
      </c>
      <c r="C40" s="2">
        <v>10000</v>
      </c>
      <c r="D40" s="20" t="s">
        <v>22</v>
      </c>
    </row>
    <row r="41" spans="1:9" ht="25.5" customHeight="1">
      <c r="A41" s="3"/>
      <c r="B41" s="3">
        <f>SUM(B39:B40)</f>
        <v>10000</v>
      </c>
      <c r="C41" s="3">
        <f>SUM(C39:C40)</f>
        <v>10000</v>
      </c>
      <c r="D41" s="19" t="s">
        <v>1</v>
      </c>
    </row>
    <row r="42" spans="1:9" ht="25.5" customHeight="1">
      <c r="A42" s="155" t="s">
        <v>4</v>
      </c>
      <c r="B42" s="155"/>
      <c r="C42" s="155"/>
      <c r="D42" s="18">
        <f>D37+B41-C41</f>
        <v>0</v>
      </c>
      <c r="E42" s="11" t="s">
        <v>79</v>
      </c>
    </row>
    <row r="43" spans="1:9" ht="25.5" customHeight="1">
      <c r="A43" s="149" t="s">
        <v>6</v>
      </c>
      <c r="B43" s="150" t="s">
        <v>24</v>
      </c>
      <c r="C43" s="150"/>
      <c r="D43" s="150"/>
    </row>
    <row r="44" spans="1:9" ht="25.5" customHeight="1">
      <c r="A44" s="149"/>
      <c r="B44" s="151" t="s">
        <v>5</v>
      </c>
      <c r="C44" s="152"/>
      <c r="D44" s="18">
        <v>0</v>
      </c>
    </row>
    <row r="45" spans="1:9" ht="25.5" customHeight="1">
      <c r="A45" s="149"/>
      <c r="B45" s="8" t="s">
        <v>2</v>
      </c>
      <c r="C45" s="3" t="s">
        <v>3</v>
      </c>
      <c r="D45" s="19" t="s">
        <v>0</v>
      </c>
    </row>
    <row r="46" spans="1:9" s="36" customFormat="1" ht="20.25" customHeight="1">
      <c r="A46" s="32"/>
      <c r="B46" s="32">
        <v>86250</v>
      </c>
      <c r="C46" s="32">
        <v>0</v>
      </c>
      <c r="D46" s="33" t="s">
        <v>25</v>
      </c>
      <c r="E46" s="34"/>
      <c r="F46" s="35"/>
      <c r="I46" s="37"/>
    </row>
    <row r="47" spans="1:9" ht="20.25" customHeight="1">
      <c r="A47" s="2"/>
      <c r="B47" s="2">
        <v>0</v>
      </c>
      <c r="C47" s="2">
        <v>6250</v>
      </c>
      <c r="D47" s="20" t="s">
        <v>26</v>
      </c>
    </row>
    <row r="48" spans="1:9" ht="20.25" customHeight="1">
      <c r="A48" s="2"/>
      <c r="B48" s="2">
        <v>0</v>
      </c>
      <c r="C48" s="2">
        <v>25000</v>
      </c>
      <c r="D48" s="20" t="s">
        <v>27</v>
      </c>
      <c r="E48" s="9"/>
    </row>
    <row r="49" spans="1:9" ht="26.25" customHeight="1">
      <c r="A49" s="2"/>
      <c r="B49" s="2">
        <v>0</v>
      </c>
      <c r="C49" s="2">
        <v>40000</v>
      </c>
      <c r="D49" s="20" t="s">
        <v>59</v>
      </c>
      <c r="E49" s="9"/>
    </row>
    <row r="50" spans="1:9" s="13" customFormat="1" ht="25.5" customHeight="1">
      <c r="A50" s="10"/>
      <c r="B50" s="10">
        <v>0</v>
      </c>
      <c r="C50" s="10"/>
      <c r="D50" s="21" t="s">
        <v>42</v>
      </c>
      <c r="E50" s="10">
        <v>8000</v>
      </c>
      <c r="F50" s="12"/>
      <c r="I50" s="25"/>
    </row>
    <row r="51" spans="1:9" s="13" customFormat="1" ht="25.5" customHeight="1">
      <c r="A51" s="10"/>
      <c r="B51" s="10">
        <v>0</v>
      </c>
      <c r="C51" s="10"/>
      <c r="D51" s="21" t="s">
        <v>40</v>
      </c>
      <c r="E51" s="10">
        <v>14000</v>
      </c>
      <c r="F51" s="12"/>
      <c r="I51" s="25"/>
    </row>
    <row r="52" spans="1:9" s="13" customFormat="1" ht="25.5" customHeight="1">
      <c r="A52" s="10"/>
      <c r="B52" s="10">
        <v>0</v>
      </c>
      <c r="C52" s="10"/>
      <c r="D52" s="21" t="s">
        <v>41</v>
      </c>
      <c r="E52" s="10">
        <v>6000</v>
      </c>
      <c r="F52" s="12"/>
      <c r="I52" s="25"/>
    </row>
    <row r="53" spans="1:9" s="13" customFormat="1" ht="25.5" customHeight="1">
      <c r="A53" s="10"/>
      <c r="B53" s="10">
        <v>0</v>
      </c>
      <c r="C53" s="10"/>
      <c r="D53" s="21" t="s">
        <v>28</v>
      </c>
      <c r="E53" s="10">
        <v>12000</v>
      </c>
      <c r="F53" s="12"/>
      <c r="I53" s="25"/>
    </row>
    <row r="54" spans="1:9" ht="25.5" customHeight="1">
      <c r="A54" s="2"/>
      <c r="B54" s="2">
        <v>0</v>
      </c>
      <c r="C54" s="2">
        <v>15000</v>
      </c>
      <c r="D54" s="20" t="s">
        <v>29</v>
      </c>
      <c r="E54" s="9">
        <f>SUM(E50:E53)</f>
        <v>40000</v>
      </c>
      <c r="F54" s="12" t="s">
        <v>79</v>
      </c>
    </row>
    <row r="55" spans="1:9" ht="25.5" customHeight="1">
      <c r="A55" s="3"/>
      <c r="B55" s="3">
        <f>SUM(B46:B54)</f>
        <v>86250</v>
      </c>
      <c r="C55" s="3">
        <f>SUM(C46:C54)</f>
        <v>86250</v>
      </c>
      <c r="D55" s="19" t="s">
        <v>1</v>
      </c>
    </row>
    <row r="56" spans="1:9" ht="25.5" customHeight="1">
      <c r="A56" s="155" t="s">
        <v>4</v>
      </c>
      <c r="B56" s="155"/>
      <c r="C56" s="155"/>
      <c r="D56" s="18">
        <f>D44+B55-C55</f>
        <v>0</v>
      </c>
    </row>
    <row r="57" spans="1:9" ht="25.5" customHeight="1">
      <c r="A57" s="149" t="s">
        <v>6</v>
      </c>
      <c r="B57" s="150" t="s">
        <v>30</v>
      </c>
      <c r="C57" s="150"/>
      <c r="D57" s="150"/>
    </row>
    <row r="58" spans="1:9" ht="25.5" customHeight="1">
      <c r="A58" s="149"/>
      <c r="B58" s="151" t="s">
        <v>5</v>
      </c>
      <c r="C58" s="152"/>
      <c r="D58" s="18">
        <v>0</v>
      </c>
    </row>
    <row r="59" spans="1:9" ht="25.5" customHeight="1">
      <c r="A59" s="149"/>
      <c r="B59" s="8" t="s">
        <v>2</v>
      </c>
      <c r="C59" s="3" t="s">
        <v>3</v>
      </c>
      <c r="D59" s="19" t="s">
        <v>0</v>
      </c>
    </row>
    <row r="60" spans="1:9" ht="25.5" customHeight="1">
      <c r="A60" s="2"/>
      <c r="B60" s="2">
        <v>7000</v>
      </c>
      <c r="C60" s="2">
        <v>0</v>
      </c>
      <c r="D60" s="20" t="s">
        <v>31</v>
      </c>
      <c r="E60" s="164" t="s">
        <v>80</v>
      </c>
      <c r="F60" s="165"/>
      <c r="G60" s="165"/>
    </row>
    <row r="61" spans="1:9" ht="25.5" customHeight="1">
      <c r="A61" s="2"/>
      <c r="B61" s="2">
        <v>0</v>
      </c>
      <c r="C61" s="2">
        <v>2500</v>
      </c>
      <c r="D61" s="20" t="s">
        <v>32</v>
      </c>
    </row>
    <row r="62" spans="1:9" ht="25.5" customHeight="1">
      <c r="A62" s="2"/>
      <c r="B62" s="2">
        <v>0</v>
      </c>
      <c r="C62" s="2">
        <v>2000</v>
      </c>
      <c r="D62" s="20" t="s">
        <v>33</v>
      </c>
    </row>
    <row r="63" spans="1:9" s="13" customFormat="1" ht="25.5" customHeight="1">
      <c r="A63" s="10"/>
      <c r="B63" s="10">
        <v>0</v>
      </c>
      <c r="C63" s="10">
        <v>2500</v>
      </c>
      <c r="D63" s="21" t="s">
        <v>39</v>
      </c>
      <c r="E63" s="11"/>
      <c r="F63" s="12"/>
      <c r="I63" s="25"/>
    </row>
    <row r="64" spans="1:9" s="17" customFormat="1" ht="25.5" customHeight="1">
      <c r="A64" s="14"/>
      <c r="B64" s="14">
        <v>25000</v>
      </c>
      <c r="C64" s="14">
        <v>0</v>
      </c>
      <c r="D64" s="22" t="s">
        <v>60</v>
      </c>
      <c r="E64" s="15"/>
      <c r="F64" s="16"/>
      <c r="I64" s="26"/>
    </row>
    <row r="65" spans="1:9" ht="25.5" customHeight="1">
      <c r="A65" s="2"/>
      <c r="B65" s="2">
        <v>0</v>
      </c>
      <c r="C65" s="2">
        <v>25000</v>
      </c>
      <c r="D65" s="20" t="s">
        <v>34</v>
      </c>
    </row>
    <row r="66" spans="1:9" ht="25.5" customHeight="1">
      <c r="A66" s="3"/>
      <c r="B66" s="3">
        <f>SUM(B60:B65)</f>
        <v>32000</v>
      </c>
      <c r="C66" s="3">
        <f>SUM(C60:C65)</f>
        <v>32000</v>
      </c>
      <c r="D66" s="19" t="s">
        <v>1</v>
      </c>
    </row>
    <row r="67" spans="1:9" ht="25.5" customHeight="1">
      <c r="A67" s="155" t="s">
        <v>4</v>
      </c>
      <c r="B67" s="155"/>
      <c r="C67" s="155"/>
      <c r="D67" s="18">
        <f>D58+B66-C66</f>
        <v>0</v>
      </c>
      <c r="E67" s="11" t="s">
        <v>79</v>
      </c>
    </row>
    <row r="68" spans="1:9" ht="25.5" customHeight="1">
      <c r="A68" s="149" t="s">
        <v>6</v>
      </c>
      <c r="B68" s="150" t="s">
        <v>37</v>
      </c>
      <c r="C68" s="150"/>
      <c r="D68" s="150"/>
    </row>
    <row r="69" spans="1:9" ht="25.5" customHeight="1">
      <c r="A69" s="149"/>
      <c r="B69" s="151" t="s">
        <v>5</v>
      </c>
      <c r="C69" s="152"/>
      <c r="D69" s="18">
        <v>0</v>
      </c>
    </row>
    <row r="70" spans="1:9" ht="25.5" customHeight="1">
      <c r="A70" s="149"/>
      <c r="B70" s="8" t="s">
        <v>2</v>
      </c>
      <c r="C70" s="3" t="s">
        <v>3</v>
      </c>
      <c r="D70" s="19" t="s">
        <v>0</v>
      </c>
    </row>
    <row r="71" spans="1:9" s="17" customFormat="1" ht="22.5" customHeight="1">
      <c r="A71" s="14"/>
      <c r="B71" s="14">
        <v>575000</v>
      </c>
      <c r="C71" s="14">
        <v>0</v>
      </c>
      <c r="D71" s="22" t="s">
        <v>61</v>
      </c>
      <c r="E71" s="15"/>
      <c r="F71" s="16"/>
      <c r="I71" s="26"/>
    </row>
    <row r="72" spans="1:9" ht="22.5" customHeight="1">
      <c r="A72" s="2"/>
      <c r="B72" s="2">
        <v>0</v>
      </c>
      <c r="C72" s="2">
        <v>575000</v>
      </c>
      <c r="D72" s="20" t="s">
        <v>35</v>
      </c>
    </row>
    <row r="73" spans="1:9" s="17" customFormat="1" ht="22.5" customHeight="1">
      <c r="A73" s="14"/>
      <c r="B73" s="14">
        <v>25000</v>
      </c>
      <c r="C73" s="14">
        <v>0</v>
      </c>
      <c r="D73" s="22" t="s">
        <v>62</v>
      </c>
      <c r="E73" s="15"/>
      <c r="F73" s="16"/>
      <c r="I73" s="26"/>
    </row>
    <row r="74" spans="1:9" ht="22.5" customHeight="1">
      <c r="A74" s="2"/>
      <c r="B74" s="2">
        <v>0</v>
      </c>
      <c r="C74" s="2">
        <v>25000</v>
      </c>
      <c r="D74" s="20" t="s">
        <v>36</v>
      </c>
    </row>
    <row r="75" spans="1:9" ht="25.5" customHeight="1">
      <c r="A75" s="3"/>
      <c r="B75" s="3">
        <f>SUM(B71:B74)</f>
        <v>600000</v>
      </c>
      <c r="C75" s="3">
        <f>SUM(C71:C74)</f>
        <v>600000</v>
      </c>
      <c r="D75" s="19" t="s">
        <v>1</v>
      </c>
      <c r="E75" s="7" t="s">
        <v>79</v>
      </c>
    </row>
    <row r="76" spans="1:9" ht="25.5" customHeight="1">
      <c r="A76" s="155" t="s">
        <v>4</v>
      </c>
      <c r="B76" s="155"/>
      <c r="C76" s="155"/>
      <c r="D76" s="18">
        <f>D69+B75-C75</f>
        <v>0</v>
      </c>
    </row>
    <row r="77" spans="1:9" ht="25.5" customHeight="1">
      <c r="A77" s="149" t="s">
        <v>6</v>
      </c>
      <c r="B77" s="150" t="s">
        <v>64</v>
      </c>
      <c r="C77" s="150"/>
      <c r="D77" s="150"/>
    </row>
    <row r="78" spans="1:9" ht="25.5" customHeight="1">
      <c r="A78" s="149"/>
      <c r="B78" s="151" t="s">
        <v>5</v>
      </c>
      <c r="C78" s="152"/>
      <c r="D78" s="18">
        <v>0</v>
      </c>
    </row>
    <row r="79" spans="1:9" ht="35.1" customHeight="1">
      <c r="A79" s="149"/>
      <c r="B79" s="8" t="s">
        <v>2</v>
      </c>
      <c r="C79" s="3" t="s">
        <v>3</v>
      </c>
      <c r="D79" s="19" t="s">
        <v>0</v>
      </c>
    </row>
    <row r="80" spans="1:9" ht="19.5" customHeight="1">
      <c r="A80" s="2"/>
      <c r="B80" s="2">
        <v>5000</v>
      </c>
      <c r="C80" s="2">
        <v>0</v>
      </c>
      <c r="D80" s="20" t="s">
        <v>38</v>
      </c>
    </row>
    <row r="81" spans="1:9" ht="19.5" customHeight="1">
      <c r="A81" s="2"/>
      <c r="B81" s="2"/>
      <c r="C81" s="2">
        <v>5000</v>
      </c>
      <c r="D81" s="20" t="s">
        <v>47</v>
      </c>
    </row>
    <row r="82" spans="1:9" s="6" customFormat="1" ht="35.25" customHeight="1">
      <c r="A82" s="2"/>
      <c r="B82" s="2">
        <v>84000</v>
      </c>
      <c r="C82" s="2">
        <v>0</v>
      </c>
      <c r="D82" s="20" t="s">
        <v>52</v>
      </c>
      <c r="E82" s="7"/>
      <c r="H82" s="39"/>
      <c r="I82" s="27"/>
    </row>
    <row r="83" spans="1:9" s="6" customFormat="1" ht="25.5" customHeight="1">
      <c r="A83" s="2"/>
      <c r="B83" s="2">
        <v>0</v>
      </c>
      <c r="C83" s="2">
        <v>49000</v>
      </c>
      <c r="D83" s="21" t="s">
        <v>53</v>
      </c>
      <c r="E83" s="10">
        <v>700</v>
      </c>
      <c r="H83" s="39"/>
      <c r="I83" s="27"/>
    </row>
    <row r="84" spans="1:9" s="30" customFormat="1" ht="30" customHeight="1">
      <c r="A84" s="28"/>
      <c r="B84" s="28">
        <v>0</v>
      </c>
      <c r="C84" s="28">
        <v>35000</v>
      </c>
      <c r="D84" s="29" t="s">
        <v>54</v>
      </c>
      <c r="E84" s="28">
        <v>500</v>
      </c>
      <c r="H84" s="40"/>
      <c r="I84" s="31"/>
    </row>
    <row r="85" spans="1:9" ht="19.5" customHeight="1">
      <c r="A85" s="3"/>
      <c r="B85" s="3">
        <f>SUM(B80:B84)</f>
        <v>89000</v>
      </c>
      <c r="C85" s="3">
        <f>SUM(C80:C84)</f>
        <v>89000</v>
      </c>
      <c r="D85" s="19" t="s">
        <v>1</v>
      </c>
      <c r="E85" s="11" t="s">
        <v>79</v>
      </c>
    </row>
    <row r="86" spans="1:9" ht="19.5" customHeight="1">
      <c r="A86" s="155" t="s">
        <v>4</v>
      </c>
      <c r="B86" s="155"/>
      <c r="C86" s="155"/>
      <c r="D86" s="18">
        <f>D78+B85-C85</f>
        <v>0</v>
      </c>
    </row>
    <row r="87" spans="1:9" ht="25.5" customHeight="1">
      <c r="A87" s="149" t="s">
        <v>6</v>
      </c>
      <c r="B87" s="150" t="s">
        <v>74</v>
      </c>
      <c r="C87" s="150"/>
      <c r="D87" s="150"/>
      <c r="I87" s="1"/>
    </row>
    <row r="88" spans="1:9" ht="25.5" customHeight="1">
      <c r="A88" s="149"/>
      <c r="B88" s="151" t="s">
        <v>5</v>
      </c>
      <c r="C88" s="152"/>
      <c r="D88" s="3">
        <v>0</v>
      </c>
      <c r="I88" s="1"/>
    </row>
    <row r="89" spans="1:9" ht="35.1" customHeight="1">
      <c r="A89" s="149"/>
      <c r="B89" s="8" t="s">
        <v>2</v>
      </c>
      <c r="C89" s="3" t="s">
        <v>3</v>
      </c>
      <c r="D89" s="38" t="s">
        <v>0</v>
      </c>
      <c r="I89" s="1"/>
    </row>
    <row r="90" spans="1:9" s="6" customFormat="1" ht="23.25" customHeight="1">
      <c r="A90" s="14"/>
      <c r="B90" s="14">
        <v>50000</v>
      </c>
      <c r="C90" s="14">
        <v>0</v>
      </c>
      <c r="D90" s="22" t="s">
        <v>68</v>
      </c>
      <c r="E90" s="7"/>
    </row>
    <row r="91" spans="1:9" s="6" customFormat="1" ht="23.25" customHeight="1">
      <c r="A91" s="2"/>
      <c r="B91" s="2">
        <v>0</v>
      </c>
      <c r="C91" s="2">
        <v>50000</v>
      </c>
      <c r="D91" s="41" t="s">
        <v>69</v>
      </c>
      <c r="E91" s="9"/>
    </row>
    <row r="92" spans="1:9" s="6" customFormat="1" ht="23.25" customHeight="1">
      <c r="A92" s="14"/>
      <c r="B92" s="14">
        <v>100000</v>
      </c>
      <c r="C92" s="14">
        <v>0</v>
      </c>
      <c r="D92" s="22" t="s">
        <v>70</v>
      </c>
      <c r="E92" s="9"/>
    </row>
    <row r="93" spans="1:9" s="6" customFormat="1" ht="23.25" customHeight="1">
      <c r="A93" s="2"/>
      <c r="B93" s="2">
        <v>0</v>
      </c>
      <c r="C93" s="2">
        <v>100000</v>
      </c>
      <c r="D93" s="41" t="s">
        <v>71</v>
      </c>
      <c r="E93" s="9"/>
      <c r="F93" s="1"/>
      <c r="G93" s="1"/>
      <c r="H93" s="24"/>
    </row>
    <row r="94" spans="1:9" s="6" customFormat="1" ht="23.25" customHeight="1">
      <c r="A94" s="14"/>
      <c r="B94" s="14">
        <v>16000</v>
      </c>
      <c r="C94" s="14">
        <v>0</v>
      </c>
      <c r="D94" s="22" t="s">
        <v>72</v>
      </c>
      <c r="E94" s="9"/>
      <c r="F94" s="1"/>
    </row>
    <row r="95" spans="1:9" s="6" customFormat="1" ht="33.75" customHeight="1">
      <c r="A95" s="2"/>
      <c r="B95" s="2">
        <v>0</v>
      </c>
      <c r="C95" s="2">
        <v>16000</v>
      </c>
      <c r="D95" s="41" t="s">
        <v>73</v>
      </c>
      <c r="E95" s="7"/>
      <c r="F95" s="1"/>
    </row>
    <row r="96" spans="1:9" s="36" customFormat="1" ht="20.25" customHeight="1">
      <c r="A96" s="32"/>
      <c r="B96" s="32">
        <v>210000</v>
      </c>
      <c r="C96" s="32">
        <v>0</v>
      </c>
      <c r="D96" s="33" t="s">
        <v>65</v>
      </c>
      <c r="E96" s="34"/>
      <c r="F96" s="35"/>
    </row>
    <row r="97" spans="1:9" ht="19.5" customHeight="1">
      <c r="A97" s="2"/>
      <c r="B97" s="2">
        <v>0</v>
      </c>
      <c r="C97" s="2">
        <v>20000</v>
      </c>
      <c r="D97" s="41" t="s">
        <v>75</v>
      </c>
      <c r="I97" s="1"/>
    </row>
    <row r="98" spans="1:9" ht="35.25" customHeight="1">
      <c r="A98" s="2"/>
      <c r="B98" s="2">
        <v>0</v>
      </c>
      <c r="C98" s="2">
        <v>18000</v>
      </c>
      <c r="D98" s="41" t="s">
        <v>76</v>
      </c>
      <c r="I98" s="1"/>
    </row>
    <row r="99" spans="1:9" ht="18" customHeight="1">
      <c r="A99" s="2"/>
      <c r="B99" s="2">
        <v>0</v>
      </c>
      <c r="C99" s="2">
        <v>4020</v>
      </c>
      <c r="D99" s="41" t="s">
        <v>77</v>
      </c>
      <c r="E99" s="9"/>
      <c r="F99" s="9"/>
      <c r="G99" s="9"/>
      <c r="H99" s="9"/>
      <c r="I99" s="9"/>
    </row>
    <row r="100" spans="1:9" s="6" customFormat="1" ht="15" customHeight="1">
      <c r="A100" s="2"/>
      <c r="B100" s="2">
        <v>0</v>
      </c>
      <c r="C100" s="2">
        <v>32125</v>
      </c>
      <c r="D100" s="41" t="s">
        <v>66</v>
      </c>
      <c r="E100" s="9"/>
      <c r="F100" s="9"/>
      <c r="G100" s="9"/>
      <c r="H100" s="9"/>
      <c r="I100" s="9"/>
    </row>
    <row r="101" spans="1:9" s="6" customFormat="1" ht="22.5" customHeight="1">
      <c r="A101" s="2"/>
      <c r="B101" s="2">
        <v>0</v>
      </c>
      <c r="C101" s="2">
        <v>1200</v>
      </c>
      <c r="D101" s="42" t="s">
        <v>67</v>
      </c>
      <c r="E101" s="9"/>
      <c r="F101" s="9"/>
      <c r="G101" s="9"/>
      <c r="H101" s="9"/>
      <c r="I101" s="9"/>
    </row>
    <row r="102" spans="1:9" s="12" customFormat="1" ht="54" customHeight="1">
      <c r="A102" s="10"/>
      <c r="B102" s="10">
        <v>0</v>
      </c>
      <c r="C102" s="10">
        <v>8685</v>
      </c>
      <c r="D102" s="43" t="s">
        <v>78</v>
      </c>
      <c r="E102" s="9"/>
      <c r="F102" s="9"/>
      <c r="G102" s="9"/>
      <c r="H102" s="9"/>
      <c r="I102" s="9"/>
    </row>
    <row r="103" spans="1:9" s="6" customFormat="1" ht="33.75" customHeight="1">
      <c r="A103" s="2"/>
      <c r="B103" s="2"/>
      <c r="C103" s="2"/>
      <c r="D103" s="41"/>
      <c r="E103" s="9"/>
      <c r="F103" s="9"/>
      <c r="G103" s="9"/>
      <c r="H103" s="9"/>
      <c r="I103" s="9"/>
    </row>
    <row r="104" spans="1:9" ht="19.5" customHeight="1">
      <c r="A104" s="3"/>
      <c r="B104" s="3">
        <f>SUM(B90:B103)</f>
        <v>376000</v>
      </c>
      <c r="C104" s="3">
        <f>SUM(C90:C103)</f>
        <v>250030</v>
      </c>
      <c r="D104" s="38" t="s">
        <v>1</v>
      </c>
      <c r="E104" s="9"/>
      <c r="F104" s="9"/>
      <c r="G104" s="9"/>
      <c r="H104" s="9"/>
      <c r="I104" s="9"/>
    </row>
    <row r="105" spans="1:9" ht="19.5" customHeight="1" thickBot="1">
      <c r="A105" s="163" t="s">
        <v>4</v>
      </c>
      <c r="B105" s="163"/>
      <c r="C105" s="163"/>
      <c r="D105" s="51">
        <f>D88+B104-C104</f>
        <v>125970</v>
      </c>
      <c r="E105" s="61" t="s">
        <v>79</v>
      </c>
      <c r="F105" s="9"/>
      <c r="G105" s="9"/>
      <c r="H105" s="9"/>
      <c r="I105" s="9"/>
    </row>
    <row r="106" spans="1:9" s="58" customFormat="1" ht="35.1" customHeight="1" thickBot="1">
      <c r="A106" s="52"/>
      <c r="B106" s="53"/>
      <c r="C106" s="54"/>
      <c r="D106" s="55"/>
      <c r="E106" s="56"/>
      <c r="F106" s="57"/>
      <c r="I106" s="59"/>
    </row>
    <row r="108" spans="1:9" ht="35.1" customHeight="1">
      <c r="H108" s="45"/>
    </row>
    <row r="109" spans="1:9" ht="35.1" customHeight="1">
      <c r="H109" s="45"/>
    </row>
  </sheetData>
  <mergeCells count="34">
    <mergeCell ref="E60:G60"/>
    <mergeCell ref="A36:A38"/>
    <mergeCell ref="B36:D36"/>
    <mergeCell ref="B37:C37"/>
    <mergeCell ref="B1:D1"/>
    <mergeCell ref="A16:A18"/>
    <mergeCell ref="B16:D16"/>
    <mergeCell ref="B17:C17"/>
    <mergeCell ref="A35:C35"/>
    <mergeCell ref="A2:A4"/>
    <mergeCell ref="B2:D2"/>
    <mergeCell ref="B3:C3"/>
    <mergeCell ref="A15:C15"/>
    <mergeCell ref="A42:C42"/>
    <mergeCell ref="A43:A45"/>
    <mergeCell ref="B43:D43"/>
    <mergeCell ref="B44:C44"/>
    <mergeCell ref="A68:A70"/>
    <mergeCell ref="B68:D68"/>
    <mergeCell ref="B69:C69"/>
    <mergeCell ref="A56:C56"/>
    <mergeCell ref="A57:A59"/>
    <mergeCell ref="B57:D57"/>
    <mergeCell ref="B58:C58"/>
    <mergeCell ref="A67:C67"/>
    <mergeCell ref="A87:A89"/>
    <mergeCell ref="B87:D87"/>
    <mergeCell ref="B88:C88"/>
    <mergeCell ref="A105:C105"/>
    <mergeCell ref="A76:C76"/>
    <mergeCell ref="A77:A79"/>
    <mergeCell ref="B77:D77"/>
    <mergeCell ref="B78:C78"/>
    <mergeCell ref="A86:C86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rowBreaks count="3" manualBreakCount="3">
    <brk id="15" max="16383" man="1"/>
    <brk id="42" max="8" man="1"/>
    <brk id="76" max="8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97"/>
  <sheetViews>
    <sheetView rightToLeft="1" topLeftCell="A182" workbookViewId="0">
      <selection activeCell="D196" sqref="D196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85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153" t="s">
        <v>171</v>
      </c>
      <c r="C1" s="154"/>
      <c r="D1" s="154"/>
    </row>
    <row r="2" spans="1:9" ht="17.25">
      <c r="A2" s="149" t="s">
        <v>6</v>
      </c>
      <c r="B2" s="166">
        <v>41192</v>
      </c>
      <c r="C2" s="150"/>
      <c r="D2" s="150"/>
      <c r="I2" s="1"/>
    </row>
    <row r="3" spans="1:9" ht="17.25">
      <c r="A3" s="149"/>
      <c r="B3" s="151" t="s">
        <v>5</v>
      </c>
      <c r="C3" s="152"/>
      <c r="D3" s="3">
        <v>0</v>
      </c>
      <c r="I3" s="1"/>
    </row>
    <row r="4" spans="1:9" ht="17.25">
      <c r="A4" s="149"/>
      <c r="B4" s="8" t="s">
        <v>2</v>
      </c>
      <c r="C4" s="3" t="s">
        <v>3</v>
      </c>
      <c r="D4" s="84" t="s">
        <v>0</v>
      </c>
      <c r="I4" s="1"/>
    </row>
    <row r="5" spans="1:9" ht="17.25">
      <c r="A5" s="90"/>
      <c r="B5" s="2">
        <v>100000</v>
      </c>
      <c r="C5" s="2"/>
      <c r="D5" s="2" t="s">
        <v>231</v>
      </c>
      <c r="E5" s="86"/>
      <c r="I5" s="1"/>
    </row>
    <row r="6" spans="1:9" ht="17.25">
      <c r="A6" s="90"/>
      <c r="B6" s="2"/>
      <c r="C6" s="2">
        <v>100000</v>
      </c>
      <c r="D6" s="2" t="s">
        <v>232</v>
      </c>
      <c r="E6" s="86"/>
      <c r="I6" s="1"/>
    </row>
    <row r="7" spans="1:9" ht="17.25">
      <c r="A7" s="2"/>
      <c r="B7" s="2">
        <v>1200000</v>
      </c>
      <c r="C7" s="2"/>
      <c r="D7" s="2" t="s">
        <v>172</v>
      </c>
      <c r="I7" s="1"/>
    </row>
    <row r="8" spans="1:9" ht="17.25">
      <c r="A8" s="2"/>
      <c r="B8" s="2">
        <v>500000</v>
      </c>
      <c r="C8" s="2"/>
      <c r="D8" s="41" t="s">
        <v>173</v>
      </c>
      <c r="I8" s="1"/>
    </row>
    <row r="9" spans="1:9" ht="17.25">
      <c r="A9" s="2"/>
      <c r="B9" s="2">
        <v>50000</v>
      </c>
      <c r="C9" s="2"/>
      <c r="D9" s="41" t="s">
        <v>174</v>
      </c>
      <c r="I9" s="1"/>
    </row>
    <row r="10" spans="1:9" ht="17.25">
      <c r="A10" s="2"/>
      <c r="B10" s="2"/>
      <c r="C10" s="2">
        <v>150000</v>
      </c>
      <c r="D10" s="41" t="s">
        <v>175</v>
      </c>
      <c r="I10" s="1"/>
    </row>
    <row r="11" spans="1:9" ht="17.25">
      <c r="A11" s="2"/>
      <c r="B11" s="2"/>
      <c r="C11" s="2">
        <v>100000</v>
      </c>
      <c r="D11" s="41" t="s">
        <v>176</v>
      </c>
      <c r="I11" s="1"/>
    </row>
    <row r="12" spans="1:9" ht="17.25">
      <c r="A12" s="2"/>
      <c r="B12" s="2"/>
      <c r="C12" s="2">
        <v>42000</v>
      </c>
      <c r="D12" s="41" t="s">
        <v>187</v>
      </c>
      <c r="I12" s="1"/>
    </row>
    <row r="13" spans="1:9" ht="17.25">
      <c r="A13" s="2"/>
      <c r="B13" s="2"/>
      <c r="C13" s="2">
        <v>8000</v>
      </c>
      <c r="D13" s="41" t="s">
        <v>177</v>
      </c>
      <c r="I13" s="1"/>
    </row>
    <row r="14" spans="1:9" ht="17.25">
      <c r="A14" s="2"/>
      <c r="B14" s="2"/>
      <c r="C14" s="2">
        <v>1329000</v>
      </c>
      <c r="D14" s="41" t="s">
        <v>178</v>
      </c>
      <c r="I14" s="1"/>
    </row>
    <row r="15" spans="1:9" ht="17.25">
      <c r="A15" s="2"/>
      <c r="B15" s="2"/>
      <c r="C15" s="2">
        <v>14500</v>
      </c>
      <c r="D15" s="41" t="s">
        <v>179</v>
      </c>
      <c r="I15" s="1"/>
    </row>
    <row r="16" spans="1:9" ht="17.25">
      <c r="A16" s="2"/>
      <c r="B16" s="2"/>
      <c r="C16" s="2">
        <v>15500</v>
      </c>
      <c r="D16" s="41" t="s">
        <v>180</v>
      </c>
      <c r="I16" s="1"/>
    </row>
    <row r="17" spans="1:9" ht="17.25">
      <c r="A17" s="2"/>
      <c r="B17" s="2"/>
      <c r="C17" s="2">
        <v>25000</v>
      </c>
      <c r="D17" s="41" t="s">
        <v>181</v>
      </c>
      <c r="I17" s="1"/>
    </row>
    <row r="18" spans="1:9" ht="17.25">
      <c r="A18" s="2"/>
      <c r="B18" s="2"/>
      <c r="C18" s="2">
        <v>10000</v>
      </c>
      <c r="D18" s="41" t="s">
        <v>182</v>
      </c>
      <c r="I18" s="1"/>
    </row>
    <row r="19" spans="1:9" ht="17.25">
      <c r="A19" s="2"/>
      <c r="B19" s="2"/>
      <c r="C19" s="2">
        <v>25000</v>
      </c>
      <c r="D19" s="41" t="s">
        <v>183</v>
      </c>
      <c r="I19" s="1"/>
    </row>
    <row r="20" spans="1:9" ht="17.25">
      <c r="A20" s="2"/>
      <c r="B20" s="2"/>
      <c r="C20" s="2">
        <v>21000</v>
      </c>
      <c r="D20" s="41" t="s">
        <v>184</v>
      </c>
      <c r="I20" s="1"/>
    </row>
    <row r="21" spans="1:9" ht="17.25">
      <c r="A21" s="2"/>
      <c r="B21" s="2"/>
      <c r="C21" s="2">
        <v>5000</v>
      </c>
      <c r="D21" s="41" t="s">
        <v>185</v>
      </c>
      <c r="I21" s="1"/>
    </row>
    <row r="22" spans="1:9" ht="17.25">
      <c r="A22" s="2"/>
      <c r="B22" s="2"/>
      <c r="C22" s="2">
        <v>5000</v>
      </c>
      <c r="D22" s="41" t="s">
        <v>186</v>
      </c>
      <c r="I22" s="1"/>
    </row>
    <row r="23" spans="1:9" ht="17.25">
      <c r="A23" s="10"/>
      <c r="B23" s="10">
        <v>0</v>
      </c>
      <c r="C23" s="10"/>
      <c r="D23" s="49"/>
      <c r="F23" s="48"/>
      <c r="I23" s="1"/>
    </row>
    <row r="24" spans="1:9" ht="17.25">
      <c r="A24" s="3"/>
      <c r="B24" s="3">
        <f>SUM(B7:B23)</f>
        <v>1750000</v>
      </c>
      <c r="C24" s="3">
        <f>SUM(C7:C23)</f>
        <v>1750000</v>
      </c>
      <c r="D24" s="84" t="s">
        <v>1</v>
      </c>
      <c r="E24" s="9"/>
      <c r="F24" s="9"/>
      <c r="G24" s="9"/>
      <c r="H24" s="9"/>
      <c r="I24" s="9"/>
    </row>
    <row r="25" spans="1:9" ht="17.25">
      <c r="A25" s="155" t="s">
        <v>4</v>
      </c>
      <c r="B25" s="155"/>
      <c r="C25" s="155"/>
      <c r="D25" s="3">
        <f>D3+B24-C24</f>
        <v>0</v>
      </c>
      <c r="E25" s="9"/>
      <c r="F25" s="9"/>
      <c r="G25" s="9"/>
      <c r="H25" s="9"/>
      <c r="I25" s="9"/>
    </row>
    <row r="26" spans="1:9" ht="17.25">
      <c r="A26" s="149" t="s">
        <v>6</v>
      </c>
      <c r="B26" s="166">
        <v>41193</v>
      </c>
      <c r="C26" s="150"/>
      <c r="D26" s="150"/>
      <c r="I26" s="1"/>
    </row>
    <row r="27" spans="1:9" ht="17.25">
      <c r="A27" s="149"/>
      <c r="B27" s="151" t="s">
        <v>5</v>
      </c>
      <c r="C27" s="152"/>
      <c r="D27" s="3">
        <f>D25</f>
        <v>0</v>
      </c>
      <c r="I27" s="1"/>
    </row>
    <row r="28" spans="1:9" ht="17.25">
      <c r="A28" s="149"/>
      <c r="B28" s="8" t="s">
        <v>2</v>
      </c>
      <c r="C28" s="3" t="s">
        <v>3</v>
      </c>
      <c r="D28" s="84" t="s">
        <v>0</v>
      </c>
      <c r="I28" s="1"/>
    </row>
    <row r="29" spans="1:9" s="6" customFormat="1" ht="17.25">
      <c r="A29" s="2"/>
      <c r="B29" s="2">
        <v>550000</v>
      </c>
      <c r="C29" s="2"/>
      <c r="D29" s="20" t="s">
        <v>188</v>
      </c>
      <c r="E29" s="9"/>
      <c r="F29" s="1"/>
    </row>
    <row r="30" spans="1:9" s="6" customFormat="1" ht="17.25">
      <c r="A30" s="2"/>
      <c r="B30" s="2"/>
      <c r="C30" s="2">
        <v>50000</v>
      </c>
      <c r="D30" s="20" t="s">
        <v>189</v>
      </c>
      <c r="E30" s="9"/>
      <c r="F30" s="1"/>
    </row>
    <row r="31" spans="1:9" s="6" customFormat="1" ht="17.25">
      <c r="A31" s="2"/>
      <c r="B31" s="2"/>
      <c r="C31" s="2">
        <v>100000</v>
      </c>
      <c r="D31" s="20" t="s">
        <v>190</v>
      </c>
      <c r="E31" s="9"/>
      <c r="F31" s="1"/>
    </row>
    <row r="32" spans="1:9" s="6" customFormat="1" ht="17.25">
      <c r="A32" s="2"/>
      <c r="B32" s="2"/>
      <c r="C32" s="2">
        <v>400000</v>
      </c>
      <c r="D32" s="20" t="s">
        <v>191</v>
      </c>
      <c r="E32" s="9"/>
      <c r="F32" s="1"/>
    </row>
    <row r="33" spans="1:9" ht="17.25">
      <c r="A33" s="3"/>
      <c r="B33" s="3">
        <f>SUM(B29:B32)</f>
        <v>550000</v>
      </c>
      <c r="C33" s="3">
        <f>SUM(C29:C32)</f>
        <v>550000</v>
      </c>
      <c r="D33" s="84" t="s">
        <v>1</v>
      </c>
      <c r="E33" s="9"/>
      <c r="F33" s="9"/>
      <c r="G33" s="9"/>
      <c r="H33" s="9"/>
      <c r="I33" s="9"/>
    </row>
    <row r="34" spans="1:9" ht="17.25">
      <c r="A34" s="155" t="s">
        <v>88</v>
      </c>
      <c r="B34" s="155"/>
      <c r="C34" s="155"/>
      <c r="D34" s="3">
        <f>D27+B33-C33</f>
        <v>0</v>
      </c>
      <c r="E34" s="9"/>
      <c r="F34" s="9"/>
      <c r="G34" s="9"/>
      <c r="H34" s="9"/>
      <c r="I34" s="9"/>
    </row>
    <row r="35" spans="1:9" ht="17.25">
      <c r="A35" s="149" t="s">
        <v>6</v>
      </c>
      <c r="B35" s="166">
        <v>41194</v>
      </c>
      <c r="C35" s="150"/>
      <c r="D35" s="150"/>
      <c r="I35" s="1"/>
    </row>
    <row r="36" spans="1:9" ht="17.25">
      <c r="A36" s="149"/>
      <c r="B36" s="151" t="s">
        <v>5</v>
      </c>
      <c r="C36" s="152"/>
      <c r="D36" s="3">
        <f>D34</f>
        <v>0</v>
      </c>
      <c r="I36" s="1"/>
    </row>
    <row r="37" spans="1:9" ht="17.25">
      <c r="A37" s="149"/>
      <c r="B37" s="8" t="s">
        <v>2</v>
      </c>
      <c r="C37" s="3" t="s">
        <v>3</v>
      </c>
      <c r="D37" s="84" t="s">
        <v>0</v>
      </c>
      <c r="I37" s="1"/>
    </row>
    <row r="38" spans="1:9" ht="17.25">
      <c r="A38" s="2"/>
      <c r="B38" s="2">
        <v>350000</v>
      </c>
      <c r="C38" s="2"/>
      <c r="D38" s="41" t="s">
        <v>192</v>
      </c>
      <c r="E38" s="9"/>
      <c r="F38" s="9"/>
      <c r="G38" s="9"/>
      <c r="H38" s="9"/>
      <c r="I38" s="9"/>
    </row>
    <row r="39" spans="1:9" s="6" customFormat="1" ht="17.25">
      <c r="A39" s="2"/>
      <c r="B39" s="2"/>
      <c r="C39" s="2">
        <v>1050</v>
      </c>
      <c r="D39" s="20" t="s">
        <v>195</v>
      </c>
      <c r="E39" s="87"/>
      <c r="F39" s="88"/>
    </row>
    <row r="40" spans="1:9" s="88" customFormat="1" ht="17.25">
      <c r="A40" s="2"/>
      <c r="B40" s="2"/>
      <c r="C40" s="2">
        <v>140000</v>
      </c>
      <c r="D40" s="41" t="s">
        <v>193</v>
      </c>
      <c r="E40" s="87"/>
      <c r="F40" s="87"/>
      <c r="G40" s="87"/>
      <c r="H40" s="87"/>
      <c r="I40" s="87"/>
    </row>
    <row r="41" spans="1:9" s="88" customFormat="1" ht="17.25">
      <c r="A41" s="2"/>
      <c r="B41" s="2"/>
      <c r="C41" s="2">
        <v>175000</v>
      </c>
      <c r="D41" s="41" t="s">
        <v>196</v>
      </c>
      <c r="E41" s="87"/>
      <c r="F41" s="87"/>
      <c r="G41" s="87"/>
      <c r="H41" s="87"/>
      <c r="I41" s="87"/>
    </row>
    <row r="42" spans="1:9" s="88" customFormat="1" ht="17.25">
      <c r="A42" s="2"/>
      <c r="B42" s="2"/>
      <c r="C42" s="2">
        <v>24200</v>
      </c>
      <c r="D42" s="41" t="s">
        <v>197</v>
      </c>
      <c r="E42" s="87"/>
      <c r="F42" s="87"/>
      <c r="G42" s="87"/>
      <c r="H42" s="87"/>
      <c r="I42" s="87"/>
    </row>
    <row r="43" spans="1:9" s="88" customFormat="1" ht="17.25">
      <c r="A43" s="2"/>
      <c r="B43" s="2"/>
      <c r="C43" s="2">
        <v>200</v>
      </c>
      <c r="D43" s="41" t="s">
        <v>198</v>
      </c>
      <c r="E43" s="87"/>
      <c r="F43" s="87"/>
      <c r="G43" s="87"/>
      <c r="H43" s="87"/>
      <c r="I43" s="87"/>
    </row>
    <row r="44" spans="1:9" s="88" customFormat="1" ht="17.25">
      <c r="A44" s="2"/>
      <c r="B44" s="2"/>
      <c r="C44" s="2">
        <v>9550</v>
      </c>
      <c r="D44" s="41" t="s">
        <v>194</v>
      </c>
      <c r="E44" s="87"/>
      <c r="F44" s="87"/>
      <c r="G44" s="87"/>
      <c r="H44" s="87"/>
      <c r="I44" s="87"/>
    </row>
    <row r="45" spans="1:9" ht="17.25">
      <c r="A45" s="3"/>
      <c r="B45" s="3">
        <f>SUM(B38:B44)</f>
        <v>350000</v>
      </c>
      <c r="C45" s="3">
        <f>SUM(C38:C44)</f>
        <v>350000</v>
      </c>
      <c r="D45" s="84" t="s">
        <v>1</v>
      </c>
      <c r="E45" s="9"/>
      <c r="F45" s="9"/>
      <c r="G45" s="9"/>
      <c r="H45" s="9"/>
      <c r="I45" s="9"/>
    </row>
    <row r="46" spans="1:9" ht="17.25">
      <c r="A46" s="155" t="s">
        <v>4</v>
      </c>
      <c r="B46" s="155"/>
      <c r="C46" s="155"/>
      <c r="D46" s="3">
        <f>D36+B45-C45</f>
        <v>0</v>
      </c>
      <c r="E46" s="9"/>
      <c r="F46" s="9"/>
      <c r="G46" s="9"/>
      <c r="H46" s="9"/>
      <c r="I46" s="9"/>
    </row>
    <row r="47" spans="1:9" ht="17.25">
      <c r="A47" s="149" t="s">
        <v>6</v>
      </c>
      <c r="B47" s="166">
        <v>41195</v>
      </c>
      <c r="C47" s="150"/>
      <c r="D47" s="150"/>
      <c r="I47" s="1"/>
    </row>
    <row r="48" spans="1:9" ht="17.25">
      <c r="A48" s="149"/>
      <c r="B48" s="151" t="s">
        <v>5</v>
      </c>
      <c r="C48" s="152"/>
      <c r="D48" s="3">
        <f>D46</f>
        <v>0</v>
      </c>
      <c r="I48" s="1"/>
    </row>
    <row r="49" spans="1:9" ht="17.25">
      <c r="A49" s="149"/>
      <c r="B49" s="8" t="s">
        <v>2</v>
      </c>
      <c r="C49" s="3" t="s">
        <v>3</v>
      </c>
      <c r="D49" s="84" t="s">
        <v>0</v>
      </c>
      <c r="I49" s="1"/>
    </row>
    <row r="50" spans="1:9" s="6" customFormat="1" ht="17.25">
      <c r="A50" s="14"/>
      <c r="B50" s="14">
        <v>975000</v>
      </c>
      <c r="C50" s="14"/>
      <c r="D50" s="22" t="s">
        <v>199</v>
      </c>
      <c r="E50" s="9"/>
      <c r="F50" s="1"/>
    </row>
    <row r="51" spans="1:9" s="6" customFormat="1" ht="17.25">
      <c r="A51" s="14"/>
      <c r="B51" s="14">
        <v>1</v>
      </c>
      <c r="C51" s="14"/>
      <c r="D51" s="22" t="s">
        <v>206</v>
      </c>
      <c r="E51" s="9"/>
      <c r="F51" s="1"/>
    </row>
    <row r="52" spans="1:9" ht="17.25">
      <c r="A52" s="2"/>
      <c r="B52" s="2"/>
      <c r="C52" s="2">
        <v>75000</v>
      </c>
      <c r="D52" s="41" t="s">
        <v>200</v>
      </c>
      <c r="E52" s="9"/>
      <c r="G52" s="9"/>
      <c r="H52" s="9"/>
      <c r="I52" s="9"/>
    </row>
    <row r="53" spans="1:9" ht="17.25">
      <c r="A53" s="2"/>
      <c r="B53" s="2"/>
      <c r="C53" s="10">
        <v>638501</v>
      </c>
      <c r="D53" s="41" t="s">
        <v>202</v>
      </c>
      <c r="E53" s="9"/>
      <c r="F53" s="9"/>
      <c r="G53" s="9"/>
      <c r="H53" s="9"/>
      <c r="I53" s="9"/>
    </row>
    <row r="54" spans="1:9" s="88" customFormat="1" ht="17.25">
      <c r="A54" s="2"/>
      <c r="B54" s="2"/>
      <c r="C54" s="10">
        <v>50000</v>
      </c>
      <c r="D54" s="41" t="s">
        <v>201</v>
      </c>
      <c r="E54" s="87"/>
      <c r="F54" s="87"/>
      <c r="G54" s="87"/>
      <c r="H54" s="87"/>
      <c r="I54" s="87"/>
    </row>
    <row r="55" spans="1:9" s="88" customFormat="1" ht="17.25">
      <c r="A55" s="2"/>
      <c r="B55" s="2"/>
      <c r="C55" s="10">
        <v>12500</v>
      </c>
      <c r="D55" s="41" t="s">
        <v>204</v>
      </c>
      <c r="E55" s="87"/>
      <c r="F55" s="87"/>
      <c r="G55" s="87"/>
      <c r="H55" s="87"/>
      <c r="I55" s="87"/>
    </row>
    <row r="56" spans="1:9" s="88" customFormat="1" ht="17.25">
      <c r="A56" s="2"/>
      <c r="B56" s="2"/>
      <c r="C56" s="10">
        <v>3000</v>
      </c>
      <c r="D56" s="41" t="s">
        <v>205</v>
      </c>
      <c r="E56" s="87"/>
      <c r="F56" s="87"/>
      <c r="G56" s="87"/>
      <c r="H56" s="87"/>
      <c r="I56" s="87"/>
    </row>
    <row r="57" spans="1:9" ht="17.25">
      <c r="A57" s="2"/>
      <c r="B57" s="2"/>
      <c r="C57" s="10">
        <v>196000</v>
      </c>
      <c r="D57" s="41" t="s">
        <v>203</v>
      </c>
      <c r="E57" s="9"/>
      <c r="F57" s="9"/>
      <c r="G57" s="9"/>
      <c r="H57" s="9"/>
      <c r="I57" s="9"/>
    </row>
    <row r="58" spans="1:9" ht="17.25">
      <c r="A58" s="3"/>
      <c r="B58" s="3">
        <f>SUM(B50:B57)</f>
        <v>975001</v>
      </c>
      <c r="C58" s="3">
        <f>SUM(C50:C57)</f>
        <v>975001</v>
      </c>
      <c r="D58" s="100" t="s">
        <v>345</v>
      </c>
      <c r="E58" s="9"/>
      <c r="F58" s="9"/>
      <c r="G58" s="9"/>
      <c r="H58" s="9"/>
      <c r="I58" s="9"/>
    </row>
    <row r="59" spans="1:9" ht="17.25">
      <c r="A59" s="155" t="s">
        <v>4</v>
      </c>
      <c r="B59" s="155"/>
      <c r="C59" s="155"/>
      <c r="D59" s="3">
        <f>D48+B58-C58</f>
        <v>0</v>
      </c>
      <c r="E59" s="9"/>
      <c r="F59" s="9"/>
      <c r="G59" s="9"/>
      <c r="H59" s="9"/>
      <c r="I59" s="9"/>
    </row>
    <row r="60" spans="1:9" ht="17.25">
      <c r="A60" s="149" t="s">
        <v>6</v>
      </c>
      <c r="B60" s="166">
        <v>41204</v>
      </c>
      <c r="C60" s="150"/>
      <c r="D60" s="150"/>
      <c r="I60" s="1"/>
    </row>
    <row r="61" spans="1:9" ht="17.25">
      <c r="A61" s="149"/>
      <c r="B61" s="151" t="s">
        <v>5</v>
      </c>
      <c r="C61" s="152"/>
      <c r="D61" s="3">
        <f>D59</f>
        <v>0</v>
      </c>
      <c r="I61" s="1"/>
    </row>
    <row r="62" spans="1:9" ht="17.25">
      <c r="A62" s="149"/>
      <c r="B62" s="8" t="s">
        <v>2</v>
      </c>
      <c r="C62" s="3" t="s">
        <v>3</v>
      </c>
      <c r="D62" s="84" t="s">
        <v>0</v>
      </c>
      <c r="I62" s="1"/>
    </row>
    <row r="63" spans="1:9" s="6" customFormat="1" ht="17.25">
      <c r="A63" s="2"/>
      <c r="B63" s="2">
        <v>400000</v>
      </c>
      <c r="C63" s="2"/>
      <c r="D63" s="20" t="s">
        <v>208</v>
      </c>
      <c r="E63" s="9"/>
      <c r="F63" s="1"/>
    </row>
    <row r="64" spans="1:9" s="6" customFormat="1" ht="17.25">
      <c r="A64" s="2"/>
      <c r="B64" s="2"/>
      <c r="C64" s="10">
        <v>57750</v>
      </c>
      <c r="D64" s="20" t="s">
        <v>209</v>
      </c>
      <c r="E64" s="9"/>
      <c r="F64" s="1"/>
    </row>
    <row r="65" spans="1:9" s="6" customFormat="1" ht="17.25">
      <c r="A65" s="2"/>
      <c r="B65" s="2"/>
      <c r="C65" s="2">
        <v>6000</v>
      </c>
      <c r="D65" s="20" t="s">
        <v>210</v>
      </c>
      <c r="E65" s="9"/>
      <c r="F65" s="1"/>
    </row>
    <row r="66" spans="1:9" s="6" customFormat="1" ht="17.25">
      <c r="A66" s="2"/>
      <c r="B66" s="2"/>
      <c r="C66" s="10">
        <v>9500</v>
      </c>
      <c r="D66" s="20" t="s">
        <v>211</v>
      </c>
      <c r="E66" s="9"/>
      <c r="F66" s="1"/>
    </row>
    <row r="67" spans="1:9" ht="17.25">
      <c r="A67" s="3"/>
      <c r="B67" s="3">
        <f>SUM(B63:B66)</f>
        <v>400000</v>
      </c>
      <c r="C67" s="3">
        <f>SUM(C63:C66)</f>
        <v>73250</v>
      </c>
      <c r="D67" s="84" t="s">
        <v>1</v>
      </c>
      <c r="E67" s="9"/>
      <c r="F67" s="9"/>
      <c r="G67" s="9"/>
      <c r="H67" s="9"/>
      <c r="I67" s="9"/>
    </row>
    <row r="68" spans="1:9" ht="17.25">
      <c r="A68" s="155" t="s">
        <v>4</v>
      </c>
      <c r="B68" s="155"/>
      <c r="C68" s="155"/>
      <c r="D68" s="3">
        <f>D61+B67-C67</f>
        <v>326750</v>
      </c>
      <c r="E68" s="9"/>
      <c r="F68" s="9"/>
      <c r="G68" s="9"/>
      <c r="H68" s="9"/>
      <c r="I68" s="9"/>
    </row>
    <row r="69" spans="1:9" ht="17.25">
      <c r="A69" s="149" t="s">
        <v>6</v>
      </c>
      <c r="B69" s="166">
        <v>41206</v>
      </c>
      <c r="C69" s="150"/>
      <c r="D69" s="150"/>
      <c r="I69" s="1"/>
    </row>
    <row r="70" spans="1:9" ht="17.25">
      <c r="A70" s="149"/>
      <c r="B70" s="151" t="s">
        <v>5</v>
      </c>
      <c r="C70" s="152"/>
      <c r="D70" s="3">
        <f>D68</f>
        <v>326750</v>
      </c>
      <c r="I70" s="1"/>
    </row>
    <row r="71" spans="1:9" ht="17.25">
      <c r="A71" s="149"/>
      <c r="B71" s="8" t="s">
        <v>2</v>
      </c>
      <c r="C71" s="3" t="s">
        <v>3</v>
      </c>
      <c r="D71" s="84" t="s">
        <v>0</v>
      </c>
      <c r="I71" s="1"/>
    </row>
    <row r="72" spans="1:9" s="6" customFormat="1" ht="17.25">
      <c r="A72" s="2"/>
      <c r="B72" s="2">
        <v>1627000</v>
      </c>
      <c r="C72" s="2"/>
      <c r="D72" s="20" t="s">
        <v>212</v>
      </c>
      <c r="E72" s="9"/>
      <c r="F72" s="1"/>
    </row>
    <row r="73" spans="1:9" ht="17.25">
      <c r="A73" s="2"/>
      <c r="B73" s="2">
        <v>300000</v>
      </c>
      <c r="C73" s="2"/>
      <c r="D73" s="41" t="s">
        <v>208</v>
      </c>
      <c r="E73" s="9"/>
      <c r="F73" s="1"/>
      <c r="G73" s="9"/>
      <c r="H73" s="9"/>
      <c r="I73" s="9"/>
    </row>
    <row r="74" spans="1:9" ht="17.25">
      <c r="A74" s="2"/>
      <c r="B74" s="2"/>
      <c r="C74" s="10">
        <v>900</v>
      </c>
      <c r="D74" s="41" t="s">
        <v>213</v>
      </c>
      <c r="E74" s="9"/>
      <c r="F74" s="1"/>
      <c r="G74" s="9"/>
      <c r="H74" s="9"/>
      <c r="I74" s="9"/>
    </row>
    <row r="75" spans="1:9" ht="17.25">
      <c r="A75" s="2"/>
      <c r="B75" s="2"/>
      <c r="C75" s="10">
        <v>700</v>
      </c>
      <c r="D75" s="41" t="s">
        <v>214</v>
      </c>
      <c r="E75" s="9"/>
      <c r="F75" s="1"/>
      <c r="G75" s="9"/>
      <c r="H75" s="9"/>
      <c r="I75" s="9"/>
    </row>
    <row r="76" spans="1:9" ht="17.25">
      <c r="A76" s="2"/>
      <c r="B76" s="2"/>
      <c r="C76" s="2">
        <v>4500</v>
      </c>
      <c r="D76" s="41" t="s">
        <v>210</v>
      </c>
      <c r="E76" s="9"/>
      <c r="F76" s="1"/>
      <c r="G76" s="9"/>
      <c r="H76" s="9"/>
      <c r="I76" s="9"/>
    </row>
    <row r="77" spans="1:9" ht="17.25">
      <c r="A77" s="2"/>
      <c r="B77" s="2"/>
      <c r="C77" s="10">
        <v>785000</v>
      </c>
      <c r="D77" s="41" t="s">
        <v>215</v>
      </c>
      <c r="E77" s="9"/>
      <c r="F77" s="1"/>
      <c r="G77" s="9"/>
      <c r="H77" s="9"/>
      <c r="I77" s="9"/>
    </row>
    <row r="78" spans="1:9" ht="17.25">
      <c r="A78" s="2"/>
      <c r="B78" s="2"/>
      <c r="C78" s="10">
        <v>453900</v>
      </c>
      <c r="D78" s="41" t="s">
        <v>216</v>
      </c>
      <c r="E78" s="9"/>
      <c r="F78" s="1"/>
      <c r="G78" s="9"/>
      <c r="H78" s="9"/>
      <c r="I78" s="9"/>
    </row>
    <row r="79" spans="1:9" ht="17.25">
      <c r="A79" s="2"/>
      <c r="B79" s="2"/>
      <c r="C79" s="2">
        <v>35000</v>
      </c>
      <c r="D79" s="41" t="s">
        <v>217</v>
      </c>
      <c r="E79" s="9"/>
      <c r="F79" s="1"/>
      <c r="G79" s="9"/>
      <c r="H79" s="9"/>
      <c r="I79" s="9"/>
    </row>
    <row r="80" spans="1:9" ht="17.25">
      <c r="A80" s="2"/>
      <c r="B80" s="2"/>
      <c r="C80" s="10">
        <v>47436</v>
      </c>
      <c r="D80" s="41" t="s">
        <v>218</v>
      </c>
      <c r="E80" s="9"/>
      <c r="F80" s="1"/>
      <c r="G80" s="9"/>
      <c r="H80" s="9"/>
      <c r="I80" s="9"/>
    </row>
    <row r="81" spans="1:9" ht="17.25">
      <c r="A81" s="2"/>
      <c r="B81" s="2"/>
      <c r="C81" s="10">
        <v>497264</v>
      </c>
      <c r="D81" s="41" t="s">
        <v>219</v>
      </c>
      <c r="E81" s="9"/>
      <c r="F81" s="1"/>
      <c r="G81" s="9"/>
      <c r="H81" s="9"/>
      <c r="I81" s="9"/>
    </row>
    <row r="82" spans="1:9" ht="25.5">
      <c r="A82" s="2"/>
      <c r="B82" s="2"/>
      <c r="C82" s="10">
        <v>211300</v>
      </c>
      <c r="D82" s="41" t="s">
        <v>220</v>
      </c>
      <c r="E82" s="9"/>
      <c r="F82" s="1"/>
      <c r="G82" s="9"/>
      <c r="H82" s="9"/>
      <c r="I82" s="9"/>
    </row>
    <row r="83" spans="1:9" ht="17.25">
      <c r="A83" s="2"/>
      <c r="B83" s="2"/>
      <c r="C83" s="10">
        <v>100000</v>
      </c>
      <c r="D83" s="41" t="s">
        <v>221</v>
      </c>
      <c r="E83" s="9"/>
      <c r="F83" s="1"/>
      <c r="G83" s="9"/>
      <c r="H83" s="9"/>
      <c r="I83" s="9"/>
    </row>
    <row r="84" spans="1:9" ht="17.25">
      <c r="A84" s="2"/>
      <c r="B84" s="2"/>
      <c r="C84" s="10">
        <v>50000</v>
      </c>
      <c r="D84" s="41" t="s">
        <v>222</v>
      </c>
      <c r="E84" s="9"/>
      <c r="F84" s="1"/>
      <c r="G84" s="9"/>
      <c r="H84" s="9"/>
      <c r="I84" s="9"/>
    </row>
    <row r="85" spans="1:9" ht="17.25">
      <c r="A85" s="2"/>
      <c r="B85" s="2"/>
      <c r="C85" s="10">
        <v>13500</v>
      </c>
      <c r="D85" s="41" t="s">
        <v>225</v>
      </c>
      <c r="E85" s="9"/>
      <c r="F85" s="1"/>
      <c r="G85" s="9"/>
      <c r="H85" s="9"/>
      <c r="I85" s="9"/>
    </row>
    <row r="86" spans="1:9" ht="17.25">
      <c r="A86" s="2"/>
      <c r="B86" s="2"/>
      <c r="C86" s="10">
        <v>500</v>
      </c>
      <c r="D86" s="41" t="s">
        <v>224</v>
      </c>
      <c r="E86" s="9"/>
      <c r="F86" s="1"/>
      <c r="G86" s="9"/>
      <c r="H86" s="9"/>
      <c r="I86" s="9"/>
    </row>
    <row r="87" spans="1:9" ht="17.25">
      <c r="A87" s="2"/>
      <c r="B87" s="2"/>
      <c r="C87" s="10">
        <v>15000</v>
      </c>
      <c r="D87" s="41" t="s">
        <v>223</v>
      </c>
      <c r="E87" s="9"/>
      <c r="F87" s="1"/>
      <c r="G87" s="9"/>
      <c r="H87" s="9"/>
      <c r="I87" s="9"/>
    </row>
    <row r="88" spans="1:9" ht="17.25">
      <c r="A88" s="3"/>
      <c r="B88" s="3">
        <f>SUM(B72:B87)</f>
        <v>1927000</v>
      </c>
      <c r="C88" s="3">
        <f>SUM(C72:C87)</f>
        <v>2215000</v>
      </c>
      <c r="D88" s="84" t="s">
        <v>1</v>
      </c>
      <c r="E88" s="9"/>
      <c r="F88" s="9"/>
      <c r="G88" s="9"/>
      <c r="H88" s="9"/>
      <c r="I88" s="9"/>
    </row>
    <row r="89" spans="1:9" ht="17.25">
      <c r="A89" s="155" t="s">
        <v>4</v>
      </c>
      <c r="B89" s="155"/>
      <c r="C89" s="155"/>
      <c r="D89" s="3">
        <f>D70+B88-C88</f>
        <v>38750</v>
      </c>
      <c r="E89" s="9"/>
      <c r="F89" s="9"/>
      <c r="G89" s="9"/>
      <c r="H89" s="9"/>
      <c r="I89" s="9"/>
    </row>
    <row r="90" spans="1:9" ht="17.25">
      <c r="A90" s="149" t="s">
        <v>6</v>
      </c>
      <c r="B90" s="166">
        <v>41207</v>
      </c>
      <c r="C90" s="150"/>
      <c r="D90" s="150"/>
      <c r="I90" s="1"/>
    </row>
    <row r="91" spans="1:9" ht="17.25">
      <c r="A91" s="149"/>
      <c r="B91" s="151" t="s">
        <v>5</v>
      </c>
      <c r="C91" s="152"/>
      <c r="D91" s="3">
        <f>D89</f>
        <v>38750</v>
      </c>
      <c r="I91" s="1"/>
    </row>
    <row r="92" spans="1:9" ht="17.25">
      <c r="A92" s="149"/>
      <c r="B92" s="8" t="s">
        <v>2</v>
      </c>
      <c r="C92" s="3" t="s">
        <v>3</v>
      </c>
      <c r="D92" s="84" t="s">
        <v>0</v>
      </c>
      <c r="I92" s="1"/>
    </row>
    <row r="93" spans="1:9" ht="17.25">
      <c r="A93" s="90"/>
      <c r="B93" s="20">
        <v>325000</v>
      </c>
      <c r="C93" s="20"/>
      <c r="D93" s="20" t="s">
        <v>249</v>
      </c>
      <c r="E93" s="92"/>
      <c r="I93" s="1"/>
    </row>
    <row r="94" spans="1:9" s="6" customFormat="1" ht="17.25">
      <c r="A94" s="2"/>
      <c r="B94" s="2"/>
      <c r="C94" s="10">
        <v>50000</v>
      </c>
      <c r="D94" s="20" t="s">
        <v>226</v>
      </c>
      <c r="E94" s="9"/>
      <c r="F94" s="1"/>
    </row>
    <row r="95" spans="1:9" ht="17.25">
      <c r="A95" s="2"/>
      <c r="B95" s="2"/>
      <c r="C95" s="10">
        <v>34000</v>
      </c>
      <c r="D95" s="41" t="s">
        <v>227</v>
      </c>
      <c r="E95" s="9"/>
      <c r="F95" s="1"/>
      <c r="G95" s="9"/>
      <c r="H95" s="9"/>
      <c r="I95" s="9"/>
    </row>
    <row r="96" spans="1:9" s="6" customFormat="1" ht="17.25">
      <c r="A96" s="2"/>
      <c r="B96" s="2"/>
      <c r="C96" s="10">
        <v>50000</v>
      </c>
      <c r="D96" s="20" t="s">
        <v>228</v>
      </c>
      <c r="E96" s="9"/>
      <c r="F96" s="1"/>
    </row>
    <row r="97" spans="1:9" ht="17.25">
      <c r="A97" s="2"/>
      <c r="B97" s="2"/>
      <c r="C97" s="10">
        <v>100000</v>
      </c>
      <c r="D97" s="41" t="s">
        <v>229</v>
      </c>
      <c r="E97" s="9"/>
      <c r="F97" s="1"/>
      <c r="G97" s="9"/>
      <c r="H97" s="9"/>
      <c r="I97" s="9"/>
    </row>
    <row r="98" spans="1:9" ht="17.25">
      <c r="A98" s="2"/>
      <c r="B98" s="2"/>
      <c r="C98" s="10">
        <v>50000</v>
      </c>
      <c r="D98" s="20" t="s">
        <v>230</v>
      </c>
    </row>
    <row r="99" spans="1:9" ht="17.25">
      <c r="A99" s="2"/>
      <c r="B99" s="2"/>
      <c r="C99" s="2">
        <v>4750</v>
      </c>
      <c r="D99" s="20" t="s">
        <v>261</v>
      </c>
      <c r="E99" s="94"/>
    </row>
    <row r="100" spans="1:9" ht="17.25">
      <c r="A100" s="2"/>
      <c r="B100" s="2"/>
      <c r="C100" s="10">
        <v>75000</v>
      </c>
      <c r="D100" s="41" t="s">
        <v>262</v>
      </c>
    </row>
    <row r="101" spans="1:9" ht="17.25">
      <c r="A101" s="3"/>
      <c r="B101" s="3">
        <f>SUM(B93:B100)</f>
        <v>325000</v>
      </c>
      <c r="C101" s="3">
        <f>SUM(C94:C100)</f>
        <v>363750</v>
      </c>
      <c r="D101" s="89" t="s">
        <v>1</v>
      </c>
      <c r="E101" s="9"/>
      <c r="F101" s="9"/>
      <c r="G101" s="9"/>
      <c r="H101" s="9"/>
      <c r="I101" s="9"/>
    </row>
    <row r="102" spans="1:9" ht="17.25">
      <c r="A102" s="167" t="s">
        <v>4</v>
      </c>
      <c r="B102" s="151"/>
      <c r="C102" s="152"/>
      <c r="D102" s="3">
        <f>D91+B101-C101</f>
        <v>0</v>
      </c>
      <c r="E102" s="9"/>
      <c r="F102" s="9"/>
      <c r="G102" s="9"/>
      <c r="H102" s="9"/>
      <c r="I102" s="9"/>
    </row>
    <row r="103" spans="1:9" ht="17.25" customHeight="1">
      <c r="A103" s="168" t="s">
        <v>6</v>
      </c>
      <c r="B103" s="171">
        <v>41220</v>
      </c>
      <c r="C103" s="166"/>
      <c r="D103" s="166"/>
    </row>
    <row r="104" spans="1:9" ht="17.25">
      <c r="A104" s="169"/>
      <c r="B104" s="167" t="s">
        <v>5</v>
      </c>
      <c r="C104" s="152"/>
      <c r="D104" s="3">
        <f>D102</f>
        <v>0</v>
      </c>
    </row>
    <row r="105" spans="1:9" ht="17.25">
      <c r="A105" s="170"/>
      <c r="B105" s="8" t="s">
        <v>2</v>
      </c>
      <c r="C105" s="3" t="s">
        <v>3</v>
      </c>
      <c r="D105" s="89" t="s">
        <v>0</v>
      </c>
    </row>
    <row r="106" spans="1:9" ht="17.25">
      <c r="A106" s="41"/>
      <c r="B106" s="41">
        <v>52500</v>
      </c>
      <c r="C106" s="41"/>
      <c r="D106" s="41" t="s">
        <v>233</v>
      </c>
      <c r="E106" s="91"/>
    </row>
    <row r="107" spans="1:9" ht="25.5">
      <c r="A107" s="41"/>
      <c r="B107" s="41"/>
      <c r="C107" s="41">
        <v>1350</v>
      </c>
      <c r="D107" s="41" t="s">
        <v>234</v>
      </c>
      <c r="E107" s="91"/>
    </row>
    <row r="108" spans="1:9" ht="17.25">
      <c r="A108" s="41"/>
      <c r="B108" s="41"/>
      <c r="C108" s="41">
        <v>1800</v>
      </c>
      <c r="D108" s="41" t="s">
        <v>235</v>
      </c>
      <c r="E108" s="91"/>
    </row>
    <row r="109" spans="1:9" ht="17.25">
      <c r="A109" s="41"/>
      <c r="B109" s="41"/>
      <c r="C109" s="41">
        <v>400</v>
      </c>
      <c r="D109" s="41" t="s">
        <v>236</v>
      </c>
      <c r="E109" s="91"/>
    </row>
    <row r="110" spans="1:9" ht="17.25">
      <c r="A110" s="41"/>
      <c r="B110" s="41"/>
      <c r="C110" s="41">
        <v>8000</v>
      </c>
      <c r="D110" s="41" t="s">
        <v>237</v>
      </c>
      <c r="E110" s="91"/>
    </row>
    <row r="111" spans="1:9" ht="17.25">
      <c r="A111" s="41"/>
      <c r="B111" s="41"/>
      <c r="C111" s="41">
        <v>7450</v>
      </c>
      <c r="D111" s="41" t="s">
        <v>238</v>
      </c>
      <c r="E111" s="91"/>
    </row>
    <row r="112" spans="1:9" ht="17.25">
      <c r="A112" s="41"/>
      <c r="B112" s="41"/>
      <c r="C112" s="41">
        <v>16000</v>
      </c>
      <c r="D112" s="41" t="s">
        <v>239</v>
      </c>
      <c r="E112" s="91"/>
    </row>
    <row r="113" spans="1:6" ht="17.25">
      <c r="A113" s="41"/>
      <c r="B113" s="41"/>
      <c r="C113" s="41">
        <v>1500</v>
      </c>
      <c r="D113" s="41" t="s">
        <v>240</v>
      </c>
      <c r="E113" s="91"/>
    </row>
    <row r="114" spans="1:6" ht="17.25">
      <c r="A114" s="41"/>
      <c r="B114" s="41"/>
      <c r="C114" s="41">
        <v>16000</v>
      </c>
      <c r="D114" s="41" t="s">
        <v>241</v>
      </c>
      <c r="E114" s="91"/>
    </row>
    <row r="115" spans="1:6" ht="17.25">
      <c r="A115" s="41"/>
      <c r="B115" s="41">
        <v>25000</v>
      </c>
      <c r="C115" s="41"/>
      <c r="D115" s="41" t="s">
        <v>231</v>
      </c>
      <c r="E115" s="91"/>
    </row>
    <row r="116" spans="1:6" ht="17.25">
      <c r="A116" s="41"/>
      <c r="B116" s="41"/>
      <c r="C116" s="41">
        <v>25000</v>
      </c>
      <c r="D116" s="41" t="s">
        <v>242</v>
      </c>
    </row>
    <row r="117" spans="1:6" ht="17.25">
      <c r="A117" s="3"/>
      <c r="B117" s="3">
        <f>SUM(B106:B116)</f>
        <v>77500</v>
      </c>
      <c r="C117" s="3">
        <f>SUM(C107:C116)</f>
        <v>77500</v>
      </c>
      <c r="D117" s="84" t="s">
        <v>1</v>
      </c>
    </row>
    <row r="118" spans="1:6" ht="17.25">
      <c r="A118" s="155" t="s">
        <v>4</v>
      </c>
      <c r="B118" s="155"/>
      <c r="C118" s="155"/>
      <c r="D118" s="3">
        <f>D104+B117-C117</f>
        <v>0</v>
      </c>
    </row>
    <row r="119" spans="1:6" ht="17.25">
      <c r="A119" s="149" t="s">
        <v>6</v>
      </c>
      <c r="B119" s="166">
        <v>41223</v>
      </c>
      <c r="C119" s="150"/>
      <c r="D119" s="150"/>
    </row>
    <row r="120" spans="1:6" ht="17.25">
      <c r="A120" s="149"/>
      <c r="B120" s="151" t="s">
        <v>5</v>
      </c>
      <c r="C120" s="152"/>
      <c r="D120" s="3">
        <f>D118</f>
        <v>0</v>
      </c>
    </row>
    <row r="121" spans="1:6" ht="17.25">
      <c r="A121" s="149"/>
      <c r="B121" s="8" t="s">
        <v>2</v>
      </c>
      <c r="C121" s="3" t="s">
        <v>3</v>
      </c>
      <c r="D121" s="84" t="s">
        <v>0</v>
      </c>
    </row>
    <row r="122" spans="1:6" ht="17.25">
      <c r="A122" s="2"/>
      <c r="B122" s="2">
        <v>200000</v>
      </c>
      <c r="C122" s="2"/>
      <c r="D122" s="20" t="s">
        <v>243</v>
      </c>
      <c r="E122" s="9"/>
      <c r="F122" s="9"/>
    </row>
    <row r="123" spans="1:6" ht="17.25">
      <c r="A123" s="2"/>
      <c r="B123" s="2"/>
      <c r="C123" s="2">
        <v>200000</v>
      </c>
      <c r="D123" s="41" t="s">
        <v>246</v>
      </c>
      <c r="E123" s="9"/>
      <c r="F123" s="9"/>
    </row>
    <row r="124" spans="1:6" ht="17.25">
      <c r="A124" s="2"/>
      <c r="B124" s="2">
        <v>16500</v>
      </c>
      <c r="C124" s="2"/>
      <c r="D124" s="20" t="s">
        <v>243</v>
      </c>
      <c r="E124" s="9"/>
      <c r="F124" s="9"/>
    </row>
    <row r="125" spans="1:6" ht="17.25">
      <c r="A125" s="2"/>
      <c r="B125" s="2"/>
      <c r="C125" s="2">
        <v>15680</v>
      </c>
      <c r="D125" s="20" t="s">
        <v>244</v>
      </c>
      <c r="E125" s="9"/>
      <c r="F125" s="9"/>
    </row>
    <row r="126" spans="1:6" ht="17.25">
      <c r="A126" s="2"/>
      <c r="B126" s="2"/>
      <c r="C126" s="2">
        <v>820</v>
      </c>
      <c r="D126" s="41" t="s">
        <v>245</v>
      </c>
      <c r="E126" s="9"/>
      <c r="F126" s="9"/>
    </row>
    <row r="127" spans="1:6" ht="17.25">
      <c r="A127" s="3"/>
      <c r="B127" s="3">
        <f>SUM(B122:B126)</f>
        <v>216500</v>
      </c>
      <c r="C127" s="3">
        <f>SUM(C122:C126)</f>
        <v>216500</v>
      </c>
      <c r="D127" s="84" t="s">
        <v>1</v>
      </c>
      <c r="E127" s="9"/>
      <c r="F127" s="9"/>
    </row>
    <row r="128" spans="1:6" ht="17.25">
      <c r="A128" s="155" t="s">
        <v>4</v>
      </c>
      <c r="B128" s="155"/>
      <c r="C128" s="155"/>
      <c r="D128" s="3">
        <f>D120+B127-C127</f>
        <v>0</v>
      </c>
      <c r="E128" s="9"/>
      <c r="F128" s="9"/>
    </row>
    <row r="129" spans="1:9" ht="17.25">
      <c r="A129" s="149" t="s">
        <v>6</v>
      </c>
      <c r="B129" s="166">
        <v>41226</v>
      </c>
      <c r="C129" s="150"/>
      <c r="D129" s="150"/>
      <c r="E129" s="9"/>
      <c r="F129" s="9"/>
    </row>
    <row r="130" spans="1:9" ht="17.25">
      <c r="A130" s="149"/>
      <c r="B130" s="151" t="s">
        <v>5</v>
      </c>
      <c r="C130" s="152"/>
      <c r="D130" s="3">
        <f>D128</f>
        <v>0</v>
      </c>
    </row>
    <row r="131" spans="1:9" ht="17.25">
      <c r="A131" s="149"/>
      <c r="B131" s="8" t="s">
        <v>2</v>
      </c>
      <c r="C131" s="3" t="s">
        <v>3</v>
      </c>
      <c r="D131" s="84" t="s">
        <v>0</v>
      </c>
    </row>
    <row r="132" spans="1:9" ht="17.25">
      <c r="A132" s="2"/>
      <c r="B132" s="2">
        <v>480000</v>
      </c>
      <c r="C132" s="2"/>
      <c r="D132" s="41" t="s">
        <v>265</v>
      </c>
    </row>
    <row r="133" spans="1:9" s="88" customFormat="1" ht="17.25">
      <c r="A133" s="2"/>
      <c r="B133" s="2"/>
      <c r="C133" s="2">
        <v>184000</v>
      </c>
      <c r="D133" s="41" t="s">
        <v>248</v>
      </c>
      <c r="E133" s="91"/>
      <c r="F133" s="6"/>
      <c r="I133" s="93"/>
    </row>
    <row r="134" spans="1:9" s="88" customFormat="1" ht="17.25">
      <c r="A134" s="2"/>
      <c r="B134" s="2"/>
      <c r="C134" s="2">
        <v>96000</v>
      </c>
      <c r="D134" s="41" t="s">
        <v>263</v>
      </c>
      <c r="E134" s="91"/>
      <c r="F134" s="6"/>
      <c r="I134" s="93"/>
    </row>
    <row r="135" spans="1:9" s="88" customFormat="1" ht="17.25">
      <c r="A135" s="2"/>
      <c r="B135" s="2"/>
      <c r="C135" s="2">
        <v>82800</v>
      </c>
      <c r="D135" s="41" t="s">
        <v>264</v>
      </c>
      <c r="E135" s="91"/>
      <c r="F135" s="6"/>
      <c r="I135" s="93"/>
    </row>
    <row r="136" spans="1:9" s="88" customFormat="1" ht="17.25">
      <c r="A136" s="3"/>
      <c r="B136" s="3">
        <f>SUM(B132:B135)</f>
        <v>480000</v>
      </c>
      <c r="C136" s="3">
        <f>SUM(C132:C135)</f>
        <v>362800</v>
      </c>
      <c r="D136" s="84" t="s">
        <v>1</v>
      </c>
      <c r="E136" s="93"/>
    </row>
    <row r="137" spans="1:9" s="88" customFormat="1" ht="17.25">
      <c r="A137" s="155" t="s">
        <v>4</v>
      </c>
      <c r="B137" s="155"/>
      <c r="C137" s="155"/>
      <c r="D137" s="3">
        <f>D130+B136-C136</f>
        <v>117200</v>
      </c>
      <c r="E137" s="93"/>
    </row>
    <row r="138" spans="1:9" ht="17.25">
      <c r="A138" s="149" t="s">
        <v>6</v>
      </c>
      <c r="B138" s="166">
        <v>41227</v>
      </c>
      <c r="C138" s="150"/>
      <c r="D138" s="150"/>
      <c r="E138" s="24"/>
      <c r="F138" s="1"/>
      <c r="I138" s="1"/>
    </row>
    <row r="139" spans="1:9" ht="17.25">
      <c r="A139" s="149"/>
      <c r="B139" s="151" t="s">
        <v>5</v>
      </c>
      <c r="C139" s="152"/>
      <c r="D139" s="3">
        <f>D137</f>
        <v>117200</v>
      </c>
      <c r="E139" s="24"/>
      <c r="F139" s="1"/>
      <c r="I139" s="1"/>
    </row>
    <row r="140" spans="1:9" ht="17.25">
      <c r="A140" s="149"/>
      <c r="B140" s="8" t="s">
        <v>2</v>
      </c>
      <c r="C140" s="3" t="s">
        <v>3</v>
      </c>
      <c r="D140" s="84" t="s">
        <v>0</v>
      </c>
    </row>
    <row r="141" spans="1:9" s="88" customFormat="1" ht="17.25">
      <c r="A141" s="41"/>
      <c r="B141" s="41">
        <v>150000</v>
      </c>
      <c r="C141" s="41"/>
      <c r="D141" s="41" t="s">
        <v>250</v>
      </c>
      <c r="E141" s="91"/>
      <c r="F141" s="6"/>
      <c r="I141" s="93"/>
    </row>
    <row r="142" spans="1:9" s="88" customFormat="1" ht="17.25">
      <c r="A142" s="41"/>
      <c r="B142" s="41"/>
      <c r="C142" s="41">
        <v>50000</v>
      </c>
      <c r="D142" s="41" t="s">
        <v>251</v>
      </c>
      <c r="E142" s="91"/>
      <c r="F142" s="6"/>
      <c r="I142" s="93"/>
    </row>
    <row r="143" spans="1:9" s="88" customFormat="1" ht="17.25">
      <c r="A143" s="41"/>
      <c r="B143" s="41"/>
      <c r="C143" s="41">
        <v>25000</v>
      </c>
      <c r="D143" s="41" t="s">
        <v>252</v>
      </c>
      <c r="E143" s="91"/>
      <c r="F143" s="6"/>
      <c r="I143" s="93"/>
    </row>
    <row r="144" spans="1:9" s="88" customFormat="1" ht="17.25">
      <c r="A144" s="41"/>
      <c r="B144" s="41"/>
      <c r="C144" s="41">
        <v>142200</v>
      </c>
      <c r="D144" s="41" t="s">
        <v>253</v>
      </c>
      <c r="E144" s="91"/>
      <c r="F144" s="6"/>
      <c r="I144" s="93"/>
    </row>
    <row r="145" spans="1:9" s="88" customFormat="1" ht="17.25">
      <c r="A145" s="2"/>
      <c r="B145" s="2"/>
      <c r="C145" s="2">
        <v>15000</v>
      </c>
      <c r="D145" s="41" t="s">
        <v>254</v>
      </c>
      <c r="E145" s="91"/>
      <c r="F145" s="6"/>
      <c r="I145" s="93"/>
    </row>
    <row r="146" spans="1:9" ht="17.25">
      <c r="A146" s="2"/>
      <c r="B146" s="2"/>
      <c r="C146" s="2">
        <v>30000</v>
      </c>
      <c r="D146" s="41" t="s">
        <v>255</v>
      </c>
      <c r="E146" s="9"/>
      <c r="F146" s="9"/>
    </row>
    <row r="147" spans="1:9" ht="17.25">
      <c r="A147" s="2"/>
      <c r="B147" s="2"/>
      <c r="C147" s="2">
        <v>5000</v>
      </c>
      <c r="D147" s="41" t="s">
        <v>256</v>
      </c>
      <c r="E147" s="9"/>
      <c r="F147" s="9"/>
    </row>
    <row r="148" spans="1:9" ht="17.25">
      <c r="A148" s="3"/>
      <c r="B148" s="3">
        <f>SUM(B141:B147)</f>
        <v>150000</v>
      </c>
      <c r="C148" s="3">
        <f>SUM(C142:C147)</f>
        <v>267200</v>
      </c>
      <c r="D148" s="84" t="s">
        <v>1</v>
      </c>
    </row>
    <row r="149" spans="1:9" ht="17.25">
      <c r="A149" s="155" t="s">
        <v>4</v>
      </c>
      <c r="B149" s="155"/>
      <c r="C149" s="155"/>
      <c r="D149" s="3">
        <f>D139+B148-C148</f>
        <v>0</v>
      </c>
    </row>
    <row r="150" spans="1:9" ht="17.25">
      <c r="A150" s="149" t="s">
        <v>6</v>
      </c>
      <c r="B150" s="166">
        <v>41232</v>
      </c>
      <c r="C150" s="150"/>
      <c r="D150" s="150"/>
    </row>
    <row r="151" spans="1:9" ht="17.25">
      <c r="A151" s="149"/>
      <c r="B151" s="151" t="s">
        <v>5</v>
      </c>
      <c r="C151" s="152"/>
      <c r="D151" s="3">
        <f>D149</f>
        <v>0</v>
      </c>
    </row>
    <row r="152" spans="1:9" ht="17.25">
      <c r="A152" s="149"/>
      <c r="B152" s="8" t="s">
        <v>2</v>
      </c>
      <c r="C152" s="3" t="s">
        <v>3</v>
      </c>
      <c r="D152" s="84" t="s">
        <v>0</v>
      </c>
    </row>
    <row r="153" spans="1:9" ht="17.25">
      <c r="A153" s="2"/>
      <c r="B153" s="2">
        <v>1000000</v>
      </c>
      <c r="C153" s="2"/>
      <c r="D153" s="20" t="s">
        <v>257</v>
      </c>
    </row>
    <row r="154" spans="1:9" ht="17.25">
      <c r="A154" s="2"/>
      <c r="B154" s="2"/>
      <c r="C154" s="2">
        <v>1000000</v>
      </c>
      <c r="D154" s="41" t="s">
        <v>258</v>
      </c>
      <c r="E154" s="9"/>
      <c r="F154" s="9"/>
    </row>
    <row r="155" spans="1:9" ht="17.25">
      <c r="A155" s="3"/>
      <c r="B155" s="3">
        <f>SUM(B153:B154)</f>
        <v>1000000</v>
      </c>
      <c r="C155" s="3">
        <f>SUM(C153:C154)</f>
        <v>1000000</v>
      </c>
      <c r="D155" s="84" t="s">
        <v>1</v>
      </c>
    </row>
    <row r="156" spans="1:9" ht="17.25">
      <c r="A156" s="155" t="s">
        <v>4</v>
      </c>
      <c r="B156" s="155"/>
      <c r="C156" s="155"/>
      <c r="D156" s="3">
        <f>D151+B155-C155</f>
        <v>0</v>
      </c>
    </row>
    <row r="157" spans="1:9" ht="17.25">
      <c r="A157" s="149" t="s">
        <v>6</v>
      </c>
      <c r="B157" s="166">
        <v>41233</v>
      </c>
      <c r="C157" s="150"/>
      <c r="D157" s="150"/>
    </row>
    <row r="158" spans="1:9" ht="17.25">
      <c r="A158" s="149"/>
      <c r="B158" s="151" t="s">
        <v>5</v>
      </c>
      <c r="C158" s="152"/>
      <c r="D158" s="3">
        <f>D156</f>
        <v>0</v>
      </c>
    </row>
    <row r="159" spans="1:9" ht="17.25">
      <c r="A159" s="149"/>
      <c r="B159" s="8" t="s">
        <v>2</v>
      </c>
      <c r="C159" s="3" t="s">
        <v>3</v>
      </c>
      <c r="D159" s="84" t="s">
        <v>0</v>
      </c>
    </row>
    <row r="160" spans="1:9" ht="17.25">
      <c r="A160" s="2"/>
      <c r="B160" s="2">
        <v>150000</v>
      </c>
      <c r="C160" s="2"/>
      <c r="D160" s="20" t="s">
        <v>259</v>
      </c>
    </row>
    <row r="161" spans="1:5" ht="17.25">
      <c r="A161" s="2"/>
      <c r="B161" s="2"/>
      <c r="C161" s="2">
        <v>13000</v>
      </c>
      <c r="D161" s="41" t="s">
        <v>266</v>
      </c>
    </row>
    <row r="162" spans="1:5" ht="17.25">
      <c r="A162" s="2"/>
      <c r="B162" s="2"/>
      <c r="C162" s="2">
        <v>19500</v>
      </c>
      <c r="D162" s="41" t="s">
        <v>267</v>
      </c>
    </row>
    <row r="163" spans="1:5" ht="17.25">
      <c r="A163" s="2"/>
      <c r="B163" s="2"/>
      <c r="C163" s="2">
        <v>65500</v>
      </c>
      <c r="D163" s="41" t="s">
        <v>270</v>
      </c>
    </row>
    <row r="164" spans="1:5" ht="17.25">
      <c r="A164" s="2"/>
      <c r="B164" s="2"/>
      <c r="C164" s="2">
        <v>15000</v>
      </c>
      <c r="D164" s="41" t="s">
        <v>187</v>
      </c>
    </row>
    <row r="165" spans="1:5" ht="17.25">
      <c r="A165" s="2"/>
      <c r="B165" s="2"/>
      <c r="C165" s="2">
        <v>10000</v>
      </c>
      <c r="D165" s="41" t="s">
        <v>268</v>
      </c>
      <c r="E165" s="96"/>
    </row>
    <row r="166" spans="1:5" ht="17.25">
      <c r="A166" s="2"/>
      <c r="B166" s="2"/>
      <c r="C166" s="2">
        <v>4000</v>
      </c>
      <c r="D166" s="41" t="s">
        <v>269</v>
      </c>
      <c r="E166" s="96"/>
    </row>
    <row r="167" spans="1:5" ht="17.25">
      <c r="A167" s="2"/>
      <c r="B167" s="2"/>
      <c r="C167" s="2">
        <v>23000</v>
      </c>
      <c r="D167" s="41" t="s">
        <v>210</v>
      </c>
      <c r="E167" s="96"/>
    </row>
    <row r="168" spans="1:5" ht="17.25">
      <c r="A168" s="3"/>
      <c r="B168" s="3">
        <f>SUM(B160:B167)</f>
        <v>150000</v>
      </c>
      <c r="C168" s="3">
        <f>SUM(C160:C167)</f>
        <v>150000</v>
      </c>
      <c r="D168" s="84" t="s">
        <v>1</v>
      </c>
      <c r="E168" s="83"/>
    </row>
    <row r="169" spans="1:5" ht="17.25">
      <c r="A169" s="155" t="s">
        <v>4</v>
      </c>
      <c r="B169" s="155"/>
      <c r="C169" s="155"/>
      <c r="D169" s="3">
        <f>D158+B168-C168</f>
        <v>0</v>
      </c>
    </row>
    <row r="170" spans="1:5" ht="17.25">
      <c r="A170" s="149" t="s">
        <v>6</v>
      </c>
      <c r="B170" s="150" t="s">
        <v>284</v>
      </c>
      <c r="C170" s="150"/>
      <c r="D170" s="150"/>
    </row>
    <row r="171" spans="1:5" ht="17.25">
      <c r="A171" s="149"/>
      <c r="B171" s="151" t="s">
        <v>5</v>
      </c>
      <c r="C171" s="152"/>
      <c r="D171" s="3">
        <f>D169</f>
        <v>0</v>
      </c>
    </row>
    <row r="172" spans="1:5" ht="17.25">
      <c r="A172" s="149"/>
      <c r="B172" s="8" t="s">
        <v>2</v>
      </c>
      <c r="C172" s="3" t="s">
        <v>3</v>
      </c>
      <c r="D172" s="84" t="s">
        <v>0</v>
      </c>
    </row>
    <row r="173" spans="1:5" ht="17.25">
      <c r="A173" s="2"/>
      <c r="B173" s="2">
        <v>441750</v>
      </c>
      <c r="C173" s="2"/>
      <c r="D173" s="20" t="s">
        <v>271</v>
      </c>
    </row>
    <row r="174" spans="1:5" ht="17.25">
      <c r="A174" s="2"/>
      <c r="B174" s="2"/>
      <c r="C174" s="2">
        <v>100000</v>
      </c>
      <c r="D174" s="41" t="s">
        <v>272</v>
      </c>
    </row>
    <row r="175" spans="1:5" ht="17.25">
      <c r="A175" s="2"/>
      <c r="B175" s="2"/>
      <c r="C175" s="2">
        <v>341750</v>
      </c>
      <c r="D175" s="41" t="s">
        <v>273</v>
      </c>
    </row>
    <row r="176" spans="1:5" ht="17.25">
      <c r="A176" s="3"/>
      <c r="B176" s="3">
        <f>SUM(B173:B175)</f>
        <v>441750</v>
      </c>
      <c r="C176" s="3">
        <f>SUM(C173:C175)</f>
        <v>441750</v>
      </c>
      <c r="D176" s="84" t="s">
        <v>1</v>
      </c>
    </row>
    <row r="177" spans="1:5" ht="17.25">
      <c r="A177" s="155" t="s">
        <v>4</v>
      </c>
      <c r="B177" s="155"/>
      <c r="C177" s="155"/>
      <c r="D177" s="3">
        <f>D171+B176-C176</f>
        <v>0</v>
      </c>
      <c r="E177" s="9"/>
    </row>
    <row r="178" spans="1:5" ht="17.25">
      <c r="A178" s="149" t="s">
        <v>6</v>
      </c>
      <c r="B178" s="150" t="s">
        <v>285</v>
      </c>
      <c r="C178" s="150"/>
      <c r="D178" s="150"/>
      <c r="E178" s="9"/>
    </row>
    <row r="179" spans="1:5" ht="17.25">
      <c r="A179" s="149"/>
      <c r="B179" s="151" t="s">
        <v>5</v>
      </c>
      <c r="C179" s="152"/>
      <c r="D179" s="3">
        <f>D177</f>
        <v>0</v>
      </c>
    </row>
    <row r="180" spans="1:5" ht="17.25">
      <c r="A180" s="149"/>
      <c r="B180" s="8" t="s">
        <v>2</v>
      </c>
      <c r="C180" s="3" t="s">
        <v>3</v>
      </c>
      <c r="D180" s="95" t="s">
        <v>0</v>
      </c>
    </row>
    <row r="181" spans="1:5" ht="17.25">
      <c r="A181" s="2"/>
      <c r="B181" s="2">
        <v>100000</v>
      </c>
      <c r="C181" s="2">
        <v>100000</v>
      </c>
      <c r="D181" s="20" t="s">
        <v>281</v>
      </c>
    </row>
    <row r="182" spans="1:5" ht="17.25">
      <c r="A182" s="2"/>
      <c r="B182" s="2">
        <v>35000</v>
      </c>
      <c r="C182" s="2"/>
      <c r="D182" s="41" t="s">
        <v>274</v>
      </c>
    </row>
    <row r="183" spans="1:5" ht="17.25">
      <c r="A183" s="2"/>
      <c r="B183" s="2"/>
      <c r="C183" s="2">
        <v>20000</v>
      </c>
      <c r="D183" s="41" t="s">
        <v>277</v>
      </c>
    </row>
    <row r="184" spans="1:5" ht="38.25">
      <c r="A184" s="2"/>
      <c r="B184" s="2"/>
      <c r="C184" s="2">
        <v>14050</v>
      </c>
      <c r="D184" s="41" t="s">
        <v>276</v>
      </c>
    </row>
    <row r="185" spans="1:5" ht="17.25">
      <c r="A185" s="2"/>
      <c r="B185" s="2"/>
      <c r="C185" s="2">
        <v>950</v>
      </c>
      <c r="D185" s="41" t="s">
        <v>275</v>
      </c>
    </row>
    <row r="186" spans="1:5" ht="17.25">
      <c r="A186" s="3"/>
      <c r="B186" s="3">
        <f>SUM(B181:B185)</f>
        <v>135000</v>
      </c>
      <c r="C186" s="3">
        <f>SUM(C181:C185)</f>
        <v>135000</v>
      </c>
      <c r="D186" s="95" t="s">
        <v>1</v>
      </c>
    </row>
    <row r="187" spans="1:5" ht="35.1" customHeight="1">
      <c r="A187" s="155" t="s">
        <v>4</v>
      </c>
      <c r="B187" s="155"/>
      <c r="C187" s="155"/>
      <c r="D187" s="3">
        <f>D179+B186-C186</f>
        <v>0</v>
      </c>
    </row>
    <row r="188" spans="1:5" ht="17.25">
      <c r="A188" s="149" t="s">
        <v>6</v>
      </c>
      <c r="B188" s="150" t="s">
        <v>286</v>
      </c>
      <c r="C188" s="150"/>
      <c r="D188" s="150"/>
    </row>
    <row r="189" spans="1:5" ht="17.25">
      <c r="A189" s="149"/>
      <c r="B189" s="151" t="s">
        <v>5</v>
      </c>
      <c r="C189" s="152"/>
      <c r="D189" s="3">
        <f>D187</f>
        <v>0</v>
      </c>
    </row>
    <row r="190" spans="1:5" ht="35.1" customHeight="1">
      <c r="A190" s="149"/>
      <c r="B190" s="8" t="s">
        <v>2</v>
      </c>
      <c r="C190" s="3" t="s">
        <v>3</v>
      </c>
      <c r="D190" s="97" t="s">
        <v>0</v>
      </c>
    </row>
    <row r="191" spans="1:5" ht="17.25">
      <c r="A191" s="2"/>
      <c r="B191" s="2">
        <v>21000</v>
      </c>
      <c r="C191" s="2"/>
      <c r="D191" s="20" t="s">
        <v>259</v>
      </c>
    </row>
    <row r="192" spans="1:5" ht="17.25">
      <c r="A192" s="2"/>
      <c r="B192" s="2"/>
      <c r="C192" s="2">
        <v>21000</v>
      </c>
      <c r="D192" s="41" t="s">
        <v>278</v>
      </c>
    </row>
    <row r="193" spans="1:4" ht="17.25">
      <c r="A193" s="2"/>
      <c r="B193" s="2">
        <v>265000</v>
      </c>
      <c r="C193" s="2"/>
      <c r="D193" s="41" t="s">
        <v>279</v>
      </c>
    </row>
    <row r="194" spans="1:4" ht="17.25">
      <c r="A194" s="2"/>
      <c r="B194" s="2"/>
      <c r="C194" s="2">
        <v>235000</v>
      </c>
      <c r="D194" s="41" t="s">
        <v>280</v>
      </c>
    </row>
    <row r="195" spans="1:4" ht="17.25">
      <c r="A195" s="2"/>
      <c r="B195" s="2"/>
      <c r="C195" s="2">
        <v>30000</v>
      </c>
      <c r="D195" s="41" t="s">
        <v>282</v>
      </c>
    </row>
    <row r="196" spans="1:4" ht="35.1" customHeight="1">
      <c r="A196" s="3"/>
      <c r="B196" s="3">
        <f>SUM(B191:B195)</f>
        <v>286000</v>
      </c>
      <c r="C196" s="3">
        <f>SUM(C191:C195)</f>
        <v>286000</v>
      </c>
      <c r="D196" s="97" t="s">
        <v>1</v>
      </c>
    </row>
    <row r="197" spans="1:4" ht="35.1" customHeight="1">
      <c r="A197" s="155" t="s">
        <v>4</v>
      </c>
      <c r="B197" s="155"/>
      <c r="C197" s="155"/>
      <c r="D197" s="3">
        <f>D189+B196-C196</f>
        <v>0</v>
      </c>
    </row>
  </sheetData>
  <mergeCells count="65">
    <mergeCell ref="A46:C46"/>
    <mergeCell ref="A188:A190"/>
    <mergeCell ref="B188:D188"/>
    <mergeCell ref="B189:C189"/>
    <mergeCell ref="A197:C197"/>
    <mergeCell ref="A102:C102"/>
    <mergeCell ref="A47:A49"/>
    <mergeCell ref="B47:D47"/>
    <mergeCell ref="B48:C48"/>
    <mergeCell ref="A149:C149"/>
    <mergeCell ref="A103:A105"/>
    <mergeCell ref="B103:D103"/>
    <mergeCell ref="B104:C104"/>
    <mergeCell ref="A59:C59"/>
    <mergeCell ref="A60:A62"/>
    <mergeCell ref="B60:D60"/>
    <mergeCell ref="B1:D1"/>
    <mergeCell ref="A2:A4"/>
    <mergeCell ref="B2:D2"/>
    <mergeCell ref="B3:C3"/>
    <mergeCell ref="A25:C25"/>
    <mergeCell ref="A26:A28"/>
    <mergeCell ref="B26:D26"/>
    <mergeCell ref="B27:C27"/>
    <mergeCell ref="A34:C34"/>
    <mergeCell ref="A35:A37"/>
    <mergeCell ref="B35:D35"/>
    <mergeCell ref="B36:C36"/>
    <mergeCell ref="B61:C61"/>
    <mergeCell ref="A68:C68"/>
    <mergeCell ref="A69:A71"/>
    <mergeCell ref="B69:D69"/>
    <mergeCell ref="B70:C70"/>
    <mergeCell ref="A89:C89"/>
    <mergeCell ref="A90:A92"/>
    <mergeCell ref="B90:D90"/>
    <mergeCell ref="B91:C91"/>
    <mergeCell ref="A129:A131"/>
    <mergeCell ref="B129:D129"/>
    <mergeCell ref="B130:C130"/>
    <mergeCell ref="A137:C137"/>
    <mergeCell ref="A138:A140"/>
    <mergeCell ref="B138:D138"/>
    <mergeCell ref="B139:C139"/>
    <mergeCell ref="A118:C118"/>
    <mergeCell ref="A119:A121"/>
    <mergeCell ref="B119:D119"/>
    <mergeCell ref="B120:C120"/>
    <mergeCell ref="A128:C128"/>
    <mergeCell ref="A170:A172"/>
    <mergeCell ref="B170:D170"/>
    <mergeCell ref="B171:C171"/>
    <mergeCell ref="A150:A152"/>
    <mergeCell ref="B150:D150"/>
    <mergeCell ref="B151:C151"/>
    <mergeCell ref="A156:C156"/>
    <mergeCell ref="A157:A159"/>
    <mergeCell ref="B157:D157"/>
    <mergeCell ref="B158:C158"/>
    <mergeCell ref="A169:C169"/>
    <mergeCell ref="A178:A180"/>
    <mergeCell ref="B178:D178"/>
    <mergeCell ref="B179:C179"/>
    <mergeCell ref="A187:C187"/>
    <mergeCell ref="A177:C1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5"/>
  <sheetViews>
    <sheetView rightToLeft="1" topLeftCell="A99" workbookViewId="0">
      <selection activeCell="B119" sqref="B119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99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153" t="s">
        <v>290</v>
      </c>
      <c r="C1" s="154"/>
      <c r="D1" s="154"/>
    </row>
    <row r="2" spans="1:9" ht="17.25">
      <c r="A2" s="149" t="s">
        <v>6</v>
      </c>
      <c r="B2" s="166">
        <v>41246</v>
      </c>
      <c r="C2" s="150"/>
      <c r="D2" s="150"/>
      <c r="I2" s="1"/>
    </row>
    <row r="3" spans="1:9" ht="17.25">
      <c r="A3" s="149"/>
      <c r="B3" s="151" t="s">
        <v>5</v>
      </c>
      <c r="C3" s="152"/>
      <c r="D3" s="3">
        <v>0</v>
      </c>
      <c r="I3" s="1"/>
    </row>
    <row r="4" spans="1:9" ht="17.25">
      <c r="A4" s="149"/>
      <c r="B4" s="8" t="s">
        <v>2</v>
      </c>
      <c r="C4" s="3" t="s">
        <v>3</v>
      </c>
      <c r="D4" s="98" t="s">
        <v>0</v>
      </c>
      <c r="I4" s="1"/>
    </row>
    <row r="5" spans="1:9" ht="17.25">
      <c r="A5" s="90"/>
      <c r="B5" s="2">
        <v>45000</v>
      </c>
      <c r="C5" s="2"/>
      <c r="D5" s="2" t="s">
        <v>249</v>
      </c>
      <c r="I5" s="1"/>
    </row>
    <row r="6" spans="1:9" ht="17.25">
      <c r="A6" s="90"/>
      <c r="B6" s="2"/>
      <c r="C6" s="2">
        <v>45000</v>
      </c>
      <c r="D6" s="2" t="s">
        <v>292</v>
      </c>
      <c r="I6" s="1"/>
    </row>
    <row r="7" spans="1:9" ht="17.25">
      <c r="A7" s="3"/>
      <c r="B7" s="3">
        <f>SUM(B5:B6)</f>
        <v>45000</v>
      </c>
      <c r="C7" s="3">
        <f>SUM(C6)</f>
        <v>45000</v>
      </c>
      <c r="D7" s="98" t="s">
        <v>1</v>
      </c>
      <c r="E7" s="9"/>
      <c r="F7" s="9"/>
      <c r="G7" s="9"/>
      <c r="H7" s="9"/>
      <c r="I7" s="9"/>
    </row>
    <row r="8" spans="1:9" ht="17.25">
      <c r="A8" s="155" t="s">
        <v>4</v>
      </c>
      <c r="B8" s="155"/>
      <c r="C8" s="155"/>
      <c r="D8" s="3">
        <f>D3+B7-C7</f>
        <v>0</v>
      </c>
      <c r="E8" s="9"/>
      <c r="F8" s="9"/>
      <c r="G8" s="9"/>
      <c r="H8" s="9"/>
      <c r="I8" s="9"/>
    </row>
    <row r="9" spans="1:9" ht="17.25">
      <c r="A9" s="149" t="s">
        <v>6</v>
      </c>
      <c r="B9" s="166" t="s">
        <v>293</v>
      </c>
      <c r="C9" s="150"/>
      <c r="D9" s="150"/>
      <c r="I9" s="1"/>
    </row>
    <row r="10" spans="1:9" ht="17.25">
      <c r="A10" s="149"/>
      <c r="B10" s="151" t="s">
        <v>5</v>
      </c>
      <c r="C10" s="152"/>
      <c r="D10" s="3">
        <f>D8</f>
        <v>0</v>
      </c>
      <c r="I10" s="1"/>
    </row>
    <row r="11" spans="1:9" ht="17.25">
      <c r="A11" s="149"/>
      <c r="B11" s="8" t="s">
        <v>2</v>
      </c>
      <c r="C11" s="3" t="s">
        <v>3</v>
      </c>
      <c r="D11" s="98" t="s">
        <v>0</v>
      </c>
      <c r="I11" s="1"/>
    </row>
    <row r="12" spans="1:9" s="6" customFormat="1" ht="17.25">
      <c r="A12" s="2"/>
      <c r="B12" s="2">
        <v>327850</v>
      </c>
      <c r="C12" s="2"/>
      <c r="D12" s="20" t="s">
        <v>259</v>
      </c>
      <c r="E12" s="9"/>
      <c r="F12" s="1"/>
    </row>
    <row r="13" spans="1:9" s="6" customFormat="1" ht="17.25">
      <c r="A13" s="2"/>
      <c r="B13" s="2"/>
      <c r="C13" s="2">
        <v>77850</v>
      </c>
      <c r="D13" s="20" t="s">
        <v>294</v>
      </c>
      <c r="E13" s="9"/>
      <c r="F13" s="1"/>
    </row>
    <row r="14" spans="1:9" s="6" customFormat="1" ht="17.25">
      <c r="A14" s="2"/>
      <c r="B14" s="2"/>
      <c r="C14" s="2">
        <v>250000</v>
      </c>
      <c r="D14" s="20" t="s">
        <v>295</v>
      </c>
      <c r="E14" s="9"/>
      <c r="F14" s="1"/>
    </row>
    <row r="15" spans="1:9" s="6" customFormat="1" ht="17.25">
      <c r="A15" s="2"/>
      <c r="B15" s="2">
        <v>2165150</v>
      </c>
      <c r="C15" s="2"/>
      <c r="D15" s="20" t="s">
        <v>296</v>
      </c>
      <c r="E15" s="9"/>
      <c r="F15" s="1"/>
    </row>
    <row r="16" spans="1:9" s="6" customFormat="1" ht="17.25">
      <c r="A16" s="2"/>
      <c r="B16" s="2"/>
      <c r="C16" s="2">
        <v>18500</v>
      </c>
      <c r="D16" s="20" t="s">
        <v>297</v>
      </c>
      <c r="E16" s="9"/>
      <c r="F16" s="1"/>
    </row>
    <row r="17" spans="1:9" s="6" customFormat="1" ht="17.25">
      <c r="A17" s="2"/>
      <c r="B17" s="2"/>
      <c r="C17" s="2">
        <v>170000</v>
      </c>
      <c r="D17" s="20" t="s">
        <v>298</v>
      </c>
      <c r="E17" s="9"/>
      <c r="F17" s="1"/>
    </row>
    <row r="18" spans="1:9" ht="17.25">
      <c r="A18" s="2"/>
      <c r="B18" s="2"/>
      <c r="C18" s="2">
        <v>1300</v>
      </c>
      <c r="D18" s="20" t="s">
        <v>287</v>
      </c>
      <c r="E18" s="164"/>
      <c r="I18" s="1"/>
    </row>
    <row r="19" spans="1:9" ht="17.25">
      <c r="A19" s="2"/>
      <c r="B19" s="2"/>
      <c r="C19" s="2">
        <v>1000</v>
      </c>
      <c r="D19" s="41" t="s">
        <v>288</v>
      </c>
      <c r="E19" s="164"/>
      <c r="I19" s="1"/>
    </row>
    <row r="20" spans="1:9" ht="17.25">
      <c r="A20" s="2"/>
      <c r="B20" s="2"/>
      <c r="C20" s="2">
        <v>675</v>
      </c>
      <c r="D20" s="41" t="s">
        <v>289</v>
      </c>
      <c r="E20" s="164"/>
      <c r="I20" s="1"/>
    </row>
    <row r="21" spans="1:9" ht="17.25">
      <c r="A21" s="2"/>
      <c r="B21" s="2"/>
      <c r="C21" s="2">
        <v>150</v>
      </c>
      <c r="D21" s="41" t="s">
        <v>291</v>
      </c>
      <c r="E21" s="164"/>
      <c r="I21" s="1"/>
    </row>
    <row r="22" spans="1:9" s="6" customFormat="1" ht="17.25">
      <c r="A22" s="2"/>
      <c r="B22" s="2"/>
      <c r="C22" s="2">
        <v>500</v>
      </c>
      <c r="D22" s="20" t="s">
        <v>299</v>
      </c>
      <c r="E22" s="9"/>
      <c r="F22" s="1"/>
    </row>
    <row r="23" spans="1:9" s="6" customFormat="1" ht="17.25">
      <c r="A23" s="2"/>
      <c r="B23" s="2"/>
      <c r="C23" s="2">
        <v>68000</v>
      </c>
      <c r="D23" s="20" t="s">
        <v>342</v>
      </c>
      <c r="E23" s="9">
        <v>61000</v>
      </c>
      <c r="F23" s="1" t="s">
        <v>350</v>
      </c>
    </row>
    <row r="24" spans="1:9" s="6" customFormat="1" ht="24">
      <c r="A24" s="2"/>
      <c r="B24" s="2"/>
      <c r="C24" s="2">
        <v>100000</v>
      </c>
      <c r="D24" s="20" t="s">
        <v>352</v>
      </c>
      <c r="E24" s="9">
        <v>10000</v>
      </c>
      <c r="F24" s="1" t="s">
        <v>351</v>
      </c>
    </row>
    <row r="25" spans="1:9" s="6" customFormat="1" ht="17.25">
      <c r="A25" s="2"/>
      <c r="B25" s="2"/>
      <c r="C25" s="2">
        <v>10000</v>
      </c>
      <c r="D25" s="20" t="s">
        <v>360</v>
      </c>
      <c r="E25" s="9"/>
      <c r="F25" s="1"/>
    </row>
    <row r="26" spans="1:9" s="6" customFormat="1" ht="17.25">
      <c r="A26" s="2"/>
      <c r="B26" s="2"/>
      <c r="C26" s="2">
        <v>50000</v>
      </c>
      <c r="D26" s="20" t="s">
        <v>300</v>
      </c>
      <c r="E26" s="9"/>
      <c r="F26" s="1"/>
    </row>
    <row r="27" spans="1:9" s="6" customFormat="1" ht="17.25">
      <c r="A27" s="2"/>
      <c r="B27" s="2"/>
      <c r="C27" s="2">
        <v>111500</v>
      </c>
      <c r="D27" s="20" t="s">
        <v>301</v>
      </c>
      <c r="E27" s="9"/>
      <c r="F27" s="1"/>
    </row>
    <row r="28" spans="1:9" s="6" customFormat="1" ht="17.25">
      <c r="A28" s="2"/>
      <c r="B28" s="2"/>
      <c r="C28" s="2">
        <v>60000</v>
      </c>
      <c r="D28" s="20" t="s">
        <v>302</v>
      </c>
      <c r="E28" s="9"/>
      <c r="F28" s="1"/>
    </row>
    <row r="29" spans="1:9" s="6" customFormat="1" ht="17.25">
      <c r="A29" s="2"/>
      <c r="B29" s="2"/>
      <c r="C29" s="2">
        <v>136000</v>
      </c>
      <c r="D29" s="20" t="s">
        <v>304</v>
      </c>
      <c r="E29" s="9"/>
      <c r="F29" s="1"/>
    </row>
    <row r="30" spans="1:9" s="6" customFormat="1" ht="17.25">
      <c r="A30" s="2"/>
      <c r="B30" s="2"/>
      <c r="C30" s="2">
        <v>281551</v>
      </c>
      <c r="D30" s="20" t="s">
        <v>305</v>
      </c>
      <c r="E30" s="9"/>
      <c r="F30" s="1"/>
    </row>
    <row r="31" spans="1:9" s="6" customFormat="1" ht="17.25">
      <c r="A31" s="2"/>
      <c r="B31" s="2"/>
      <c r="C31" s="2">
        <v>449</v>
      </c>
      <c r="D31" s="20" t="s">
        <v>307</v>
      </c>
      <c r="E31" s="9"/>
      <c r="F31" s="1"/>
    </row>
    <row r="32" spans="1:9" s="6" customFormat="1" ht="17.25">
      <c r="A32" s="2"/>
      <c r="B32" s="2"/>
      <c r="C32" s="2">
        <v>708435</v>
      </c>
      <c r="D32" s="20" t="s">
        <v>306</v>
      </c>
      <c r="E32" s="9"/>
      <c r="F32" s="1"/>
    </row>
    <row r="33" spans="1:9" s="6" customFormat="1" ht="17.25">
      <c r="A33" s="2"/>
      <c r="B33" s="2"/>
      <c r="C33" s="2">
        <v>19480</v>
      </c>
      <c r="D33" s="20" t="s">
        <v>204</v>
      </c>
      <c r="E33" s="9"/>
      <c r="F33" s="1"/>
    </row>
    <row r="34" spans="1:9" s="6" customFormat="1" ht="24">
      <c r="A34" s="2"/>
      <c r="B34" s="2"/>
      <c r="C34" s="2">
        <v>264125</v>
      </c>
      <c r="D34" s="20" t="s">
        <v>303</v>
      </c>
      <c r="E34" s="9"/>
      <c r="F34" s="1"/>
    </row>
    <row r="35" spans="1:9" s="6" customFormat="1" ht="17.25">
      <c r="A35" s="2"/>
      <c r="B35" s="2">
        <v>20750</v>
      </c>
      <c r="C35" s="2"/>
      <c r="D35" s="20" t="s">
        <v>406</v>
      </c>
      <c r="E35" s="9"/>
      <c r="F35" s="1"/>
    </row>
    <row r="36" spans="1:9" s="6" customFormat="1" ht="17.25">
      <c r="A36" s="2"/>
      <c r="B36" s="2"/>
      <c r="C36" s="2">
        <v>20750</v>
      </c>
      <c r="D36" s="20" t="s">
        <v>407</v>
      </c>
      <c r="E36" s="9"/>
      <c r="F36" s="1"/>
    </row>
    <row r="37" spans="1:9" ht="17.25">
      <c r="A37" s="3"/>
      <c r="B37" s="3">
        <f>SUM(B12:B36)</f>
        <v>2513750</v>
      </c>
      <c r="C37" s="3">
        <f>SUM(C12:C36)</f>
        <v>2350265</v>
      </c>
      <c r="D37" s="98" t="s">
        <v>1</v>
      </c>
      <c r="E37" s="9"/>
      <c r="F37" s="9"/>
      <c r="G37" s="9"/>
      <c r="H37" s="9"/>
      <c r="I37" s="9"/>
    </row>
    <row r="38" spans="1:9" ht="17.25">
      <c r="A38" s="155" t="s">
        <v>88</v>
      </c>
      <c r="B38" s="155"/>
      <c r="C38" s="155"/>
      <c r="D38" s="3">
        <f>D10+B37-C37</f>
        <v>163485</v>
      </c>
      <c r="E38" s="9"/>
      <c r="F38" s="9"/>
      <c r="G38" s="9"/>
      <c r="H38" s="9"/>
      <c r="I38" s="9"/>
    </row>
    <row r="39" spans="1:9" ht="17.25">
      <c r="A39" s="149" t="s">
        <v>6</v>
      </c>
      <c r="B39" s="166" t="s">
        <v>315</v>
      </c>
      <c r="C39" s="150"/>
      <c r="D39" s="150"/>
      <c r="E39" s="99">
        <v>261202</v>
      </c>
      <c r="I39" s="1"/>
    </row>
    <row r="40" spans="1:9" ht="17.25">
      <c r="A40" s="149"/>
      <c r="B40" s="151" t="s">
        <v>5</v>
      </c>
      <c r="C40" s="152"/>
      <c r="D40" s="3">
        <f>D38</f>
        <v>163485</v>
      </c>
      <c r="I40" s="1"/>
    </row>
    <row r="41" spans="1:9" ht="17.25">
      <c r="A41" s="149"/>
      <c r="B41" s="8" t="s">
        <v>2</v>
      </c>
      <c r="C41" s="3" t="s">
        <v>3</v>
      </c>
      <c r="D41" s="98" t="s">
        <v>0</v>
      </c>
      <c r="I41" s="1"/>
    </row>
    <row r="42" spans="1:9" s="6" customFormat="1" ht="17.25">
      <c r="A42" s="2"/>
      <c r="B42" s="2">
        <v>4575740</v>
      </c>
      <c r="C42" s="2"/>
      <c r="D42" s="20" t="s">
        <v>309</v>
      </c>
      <c r="E42" s="87"/>
      <c r="F42" s="88"/>
    </row>
    <row r="43" spans="1:9" s="6" customFormat="1" ht="17.25">
      <c r="A43" s="2"/>
      <c r="B43" s="2"/>
      <c r="C43" s="2">
        <v>4575740</v>
      </c>
      <c r="D43" s="20" t="s">
        <v>311</v>
      </c>
      <c r="E43" s="87"/>
      <c r="F43" s="88"/>
    </row>
    <row r="44" spans="1:9" s="88" customFormat="1" ht="17.25">
      <c r="A44" s="2"/>
      <c r="B44" s="2">
        <v>100000</v>
      </c>
      <c r="C44" s="2"/>
      <c r="D44" s="41" t="s">
        <v>347</v>
      </c>
      <c r="E44" s="87"/>
      <c r="F44" s="87"/>
      <c r="G44" s="87"/>
      <c r="H44" s="87"/>
      <c r="I44" s="87"/>
    </row>
    <row r="45" spans="1:9" s="88" customFormat="1" ht="17.25">
      <c r="A45" s="2"/>
      <c r="B45" s="2"/>
      <c r="C45" s="2">
        <v>100000</v>
      </c>
      <c r="D45" s="41" t="s">
        <v>346</v>
      </c>
      <c r="E45" s="87" t="s">
        <v>369</v>
      </c>
      <c r="F45" s="87"/>
      <c r="G45" s="87"/>
      <c r="H45" s="87"/>
      <c r="I45" s="87"/>
    </row>
    <row r="46" spans="1:9" s="88" customFormat="1" ht="17.25">
      <c r="A46" s="2"/>
      <c r="B46" s="2">
        <v>25000</v>
      </c>
      <c r="C46" s="2"/>
      <c r="D46" s="41" t="s">
        <v>312</v>
      </c>
      <c r="E46" s="87"/>
      <c r="F46" s="87"/>
      <c r="G46" s="87"/>
      <c r="H46" s="87"/>
      <c r="I46" s="87"/>
    </row>
    <row r="47" spans="1:9" s="88" customFormat="1" ht="17.25">
      <c r="A47" s="2"/>
      <c r="B47" s="2"/>
      <c r="C47" s="2">
        <v>25000</v>
      </c>
      <c r="D47" s="41" t="s">
        <v>312</v>
      </c>
      <c r="E47" s="87"/>
      <c r="F47" s="87"/>
      <c r="G47" s="87"/>
      <c r="H47" s="87"/>
      <c r="I47" s="87"/>
    </row>
    <row r="48" spans="1:9" s="88" customFormat="1" ht="17.25">
      <c r="A48" s="2"/>
      <c r="B48" s="2">
        <v>45000</v>
      </c>
      <c r="C48" s="2"/>
      <c r="D48" s="41" t="s">
        <v>313</v>
      </c>
      <c r="E48" s="87"/>
      <c r="F48" s="87"/>
      <c r="G48" s="87"/>
      <c r="H48" s="87"/>
      <c r="I48" s="87"/>
    </row>
    <row r="49" spans="1:9" s="88" customFormat="1" ht="17.25">
      <c r="A49" s="2"/>
      <c r="B49" s="2"/>
      <c r="C49" s="2">
        <v>45000</v>
      </c>
      <c r="D49" s="41" t="s">
        <v>313</v>
      </c>
      <c r="E49" s="87"/>
      <c r="F49" s="87"/>
      <c r="G49" s="87"/>
      <c r="H49" s="87"/>
      <c r="I49" s="87"/>
    </row>
    <row r="50" spans="1:9" s="88" customFormat="1" ht="17.25">
      <c r="A50" s="2"/>
      <c r="B50" s="2">
        <v>20000</v>
      </c>
      <c r="C50" s="2"/>
      <c r="D50" s="41" t="s">
        <v>314</v>
      </c>
      <c r="E50" s="87"/>
      <c r="F50" s="87"/>
      <c r="G50" s="87"/>
      <c r="H50" s="87"/>
      <c r="I50" s="87"/>
    </row>
    <row r="51" spans="1:9" s="88" customFormat="1" ht="17.25">
      <c r="A51" s="2"/>
      <c r="B51" s="2"/>
      <c r="C51" s="2">
        <v>20000</v>
      </c>
      <c r="D51" s="41" t="s">
        <v>333</v>
      </c>
      <c r="E51" s="87"/>
      <c r="F51" s="87"/>
      <c r="G51" s="87"/>
      <c r="H51" s="87"/>
      <c r="I51" s="87"/>
    </row>
    <row r="52" spans="1:9" s="88" customFormat="1" ht="17.25">
      <c r="A52" s="2"/>
      <c r="B52" s="2">
        <v>1500</v>
      </c>
      <c r="C52" s="2"/>
      <c r="D52" s="41" t="s">
        <v>316</v>
      </c>
      <c r="E52" s="87"/>
      <c r="F52" s="87"/>
      <c r="G52" s="87"/>
      <c r="H52" s="87"/>
      <c r="I52" s="87"/>
    </row>
    <row r="53" spans="1:9" s="88" customFormat="1" ht="17.25">
      <c r="A53" s="2"/>
      <c r="B53" s="2"/>
      <c r="C53" s="2">
        <v>1500</v>
      </c>
      <c r="D53" s="41" t="s">
        <v>332</v>
      </c>
      <c r="E53" s="87"/>
      <c r="F53" s="87"/>
      <c r="G53" s="87"/>
      <c r="H53" s="87"/>
      <c r="I53" s="87"/>
    </row>
    <row r="54" spans="1:9" s="88" customFormat="1" ht="17.25">
      <c r="A54" s="2"/>
      <c r="B54" s="2">
        <v>209400</v>
      </c>
      <c r="C54" s="2"/>
      <c r="D54" s="41" t="s">
        <v>317</v>
      </c>
      <c r="E54" s="87"/>
      <c r="F54" s="87"/>
      <c r="G54" s="87"/>
      <c r="H54" s="87"/>
      <c r="I54" s="87"/>
    </row>
    <row r="55" spans="1:9" s="88" customFormat="1" ht="17.25">
      <c r="A55" s="2"/>
      <c r="B55" s="2"/>
      <c r="C55" s="2">
        <v>209400</v>
      </c>
      <c r="D55" s="41" t="s">
        <v>318</v>
      </c>
      <c r="E55" s="87"/>
      <c r="F55" s="87"/>
      <c r="G55" s="87"/>
      <c r="H55" s="87"/>
      <c r="I55" s="87"/>
    </row>
    <row r="56" spans="1:9" s="88" customFormat="1" ht="17.25">
      <c r="A56" s="2"/>
      <c r="B56" s="2">
        <v>3300</v>
      </c>
      <c r="C56" s="2"/>
      <c r="D56" s="41" t="s">
        <v>348</v>
      </c>
      <c r="E56" s="87"/>
      <c r="F56" s="87"/>
      <c r="G56" s="87"/>
      <c r="H56" s="87"/>
      <c r="I56" s="87"/>
    </row>
    <row r="57" spans="1:9" s="88" customFormat="1" ht="17.25">
      <c r="A57" s="2"/>
      <c r="B57" s="2"/>
      <c r="C57" s="2">
        <v>3300</v>
      </c>
      <c r="D57" s="41" t="s">
        <v>349</v>
      </c>
      <c r="E57" s="87"/>
      <c r="F57" s="87"/>
      <c r="G57" s="87"/>
      <c r="H57" s="87"/>
      <c r="I57" s="87"/>
    </row>
    <row r="58" spans="1:9" s="88" customFormat="1" ht="17.25">
      <c r="A58" s="2"/>
      <c r="B58" s="2">
        <v>1000000</v>
      </c>
      <c r="C58" s="2"/>
      <c r="D58" s="41" t="s">
        <v>319</v>
      </c>
      <c r="E58" s="87"/>
      <c r="F58" s="87"/>
      <c r="G58" s="87"/>
      <c r="H58" s="87"/>
      <c r="I58" s="87"/>
    </row>
    <row r="59" spans="1:9" s="88" customFormat="1" ht="17.25">
      <c r="A59" s="2"/>
      <c r="B59" s="2">
        <v>20000</v>
      </c>
      <c r="C59" s="2"/>
      <c r="D59" s="41" t="s">
        <v>259</v>
      </c>
      <c r="E59" s="87"/>
      <c r="F59" s="87"/>
      <c r="G59" s="87"/>
      <c r="H59" s="87"/>
      <c r="I59" s="87"/>
    </row>
    <row r="60" spans="1:9" s="88" customFormat="1" ht="17.25">
      <c r="A60" s="2"/>
      <c r="B60" s="2"/>
      <c r="C60" s="2">
        <v>17650</v>
      </c>
      <c r="D60" s="41" t="s">
        <v>210</v>
      </c>
      <c r="E60" s="87"/>
      <c r="F60" s="87"/>
      <c r="G60" s="87"/>
      <c r="H60" s="87"/>
      <c r="I60" s="87"/>
    </row>
    <row r="61" spans="1:9" s="88" customFormat="1" ht="17.25">
      <c r="A61" s="2"/>
      <c r="B61" s="2"/>
      <c r="C61" s="2">
        <v>2000</v>
      </c>
      <c r="D61" s="41" t="s">
        <v>310</v>
      </c>
      <c r="E61" s="87"/>
      <c r="F61" s="87"/>
      <c r="G61" s="87"/>
      <c r="H61" s="87"/>
      <c r="I61" s="87"/>
    </row>
    <row r="62" spans="1:9" s="88" customFormat="1" ht="17.25">
      <c r="A62" s="2"/>
      <c r="B62" s="2"/>
      <c r="C62" s="2">
        <v>46500</v>
      </c>
      <c r="D62" s="41" t="s">
        <v>343</v>
      </c>
      <c r="E62" s="87"/>
      <c r="F62" s="87"/>
      <c r="G62" s="87"/>
      <c r="H62" s="87"/>
      <c r="I62" s="87"/>
    </row>
    <row r="63" spans="1:9" s="88" customFormat="1" ht="17.25">
      <c r="A63" s="2"/>
      <c r="B63" s="2"/>
      <c r="C63" s="2">
        <v>46500</v>
      </c>
      <c r="D63" s="41" t="s">
        <v>370</v>
      </c>
      <c r="E63" s="87"/>
      <c r="F63" s="87"/>
      <c r="G63" s="87"/>
      <c r="H63" s="87"/>
      <c r="I63" s="87"/>
    </row>
    <row r="64" spans="1:9" s="88" customFormat="1" ht="17.25">
      <c r="A64" s="2"/>
      <c r="B64" s="2"/>
      <c r="C64" s="2">
        <v>300000</v>
      </c>
      <c r="D64" s="41" t="s">
        <v>331</v>
      </c>
      <c r="E64" s="87"/>
      <c r="F64" s="87"/>
      <c r="G64" s="87"/>
      <c r="H64" s="87"/>
      <c r="I64" s="87"/>
    </row>
    <row r="65" spans="1:9" s="88" customFormat="1" ht="17.25">
      <c r="A65" s="2"/>
      <c r="B65" s="2"/>
      <c r="C65" s="2">
        <v>11500</v>
      </c>
      <c r="D65" s="41" t="s">
        <v>320</v>
      </c>
      <c r="E65" s="87"/>
      <c r="F65" s="87"/>
      <c r="G65" s="87"/>
      <c r="H65" s="87"/>
      <c r="I65" s="87"/>
    </row>
    <row r="66" spans="1:9" ht="17.25">
      <c r="A66" s="3"/>
      <c r="B66" s="3">
        <f>SUM(B42:B65)</f>
        <v>5999940</v>
      </c>
      <c r="C66" s="3">
        <f>SUM(C42:C65)</f>
        <v>5404090</v>
      </c>
      <c r="D66" s="98" t="s">
        <v>1</v>
      </c>
      <c r="E66" s="9"/>
      <c r="F66" s="9"/>
      <c r="G66" s="9"/>
      <c r="H66" s="9"/>
      <c r="I66" s="9"/>
    </row>
    <row r="67" spans="1:9" ht="17.25">
      <c r="A67" s="155" t="s">
        <v>4</v>
      </c>
      <c r="B67" s="155"/>
      <c r="C67" s="155"/>
      <c r="D67" s="3">
        <f>D40+B66-C66</f>
        <v>759335</v>
      </c>
      <c r="E67" s="9"/>
      <c r="F67" s="9"/>
      <c r="G67" s="9"/>
      <c r="H67" s="9"/>
      <c r="I67" s="9"/>
    </row>
    <row r="68" spans="1:9" ht="17.25">
      <c r="A68" s="149" t="s">
        <v>6</v>
      </c>
      <c r="B68" s="166">
        <v>41261</v>
      </c>
      <c r="C68" s="150"/>
      <c r="D68" s="150"/>
      <c r="I68" s="1"/>
    </row>
    <row r="69" spans="1:9" ht="17.25">
      <c r="A69" s="149"/>
      <c r="B69" s="151" t="s">
        <v>5</v>
      </c>
      <c r="C69" s="152"/>
      <c r="D69" s="3">
        <f>D67</f>
        <v>759335</v>
      </c>
      <c r="I69" s="1"/>
    </row>
    <row r="70" spans="1:9" ht="17.25">
      <c r="A70" s="149"/>
      <c r="B70" s="8" t="s">
        <v>2</v>
      </c>
      <c r="C70" s="3" t="s">
        <v>3</v>
      </c>
      <c r="D70" s="98" t="s">
        <v>0</v>
      </c>
      <c r="I70" s="1"/>
    </row>
    <row r="71" spans="1:9" ht="17.25">
      <c r="A71" s="2"/>
      <c r="B71" s="2"/>
      <c r="C71" s="2">
        <v>27000</v>
      </c>
      <c r="D71" s="41" t="s">
        <v>321</v>
      </c>
      <c r="E71" s="9"/>
      <c r="G71" s="9"/>
      <c r="H71" s="9"/>
      <c r="I71" s="9"/>
    </row>
    <row r="72" spans="1:9" ht="17.25">
      <c r="A72" s="2"/>
      <c r="B72" s="2">
        <v>126000</v>
      </c>
      <c r="C72" s="10"/>
      <c r="D72" s="41" t="s">
        <v>322</v>
      </c>
      <c r="E72" s="9"/>
      <c r="F72" s="9"/>
      <c r="G72" s="9"/>
      <c r="H72" s="9"/>
      <c r="I72" s="9"/>
    </row>
    <row r="73" spans="1:9" s="88" customFormat="1" ht="17.25">
      <c r="A73" s="2"/>
      <c r="B73" s="2"/>
      <c r="C73" s="10">
        <v>108000</v>
      </c>
      <c r="D73" s="41" t="s">
        <v>323</v>
      </c>
      <c r="E73" s="87"/>
      <c r="F73" s="87"/>
      <c r="G73" s="87"/>
      <c r="H73" s="87"/>
      <c r="I73" s="87"/>
    </row>
    <row r="74" spans="1:9" s="88" customFormat="1" ht="17.25">
      <c r="A74" s="2"/>
      <c r="B74" s="2"/>
      <c r="C74" s="10">
        <v>18000</v>
      </c>
      <c r="D74" s="41" t="s">
        <v>324</v>
      </c>
      <c r="E74" s="87"/>
      <c r="F74" s="87"/>
      <c r="G74" s="87"/>
      <c r="H74" s="87"/>
      <c r="I74" s="87"/>
    </row>
    <row r="75" spans="1:9" s="88" customFormat="1" ht="38.25">
      <c r="A75" s="2"/>
      <c r="B75" s="2">
        <v>587536</v>
      </c>
      <c r="C75" s="10">
        <v>587536</v>
      </c>
      <c r="D75" s="41" t="s">
        <v>353</v>
      </c>
      <c r="E75" s="87"/>
      <c r="F75" s="87"/>
      <c r="G75" s="87"/>
      <c r="H75" s="87"/>
      <c r="I75" s="87"/>
    </row>
    <row r="76" spans="1:9" s="88" customFormat="1" ht="17.25">
      <c r="A76" s="2"/>
      <c r="B76" s="2">
        <v>27000</v>
      </c>
      <c r="C76" s="10"/>
      <c r="D76" s="41" t="s">
        <v>326</v>
      </c>
      <c r="E76" s="87"/>
      <c r="F76" s="87"/>
      <c r="G76" s="87"/>
      <c r="H76" s="87"/>
      <c r="I76" s="87"/>
    </row>
    <row r="77" spans="1:9" s="88" customFormat="1" ht="17.25">
      <c r="A77" s="2"/>
      <c r="B77" s="2"/>
      <c r="C77" s="10">
        <v>27000</v>
      </c>
      <c r="D77" s="41" t="s">
        <v>344</v>
      </c>
      <c r="E77" s="87"/>
      <c r="F77" s="87"/>
      <c r="G77" s="87"/>
      <c r="H77" s="87"/>
      <c r="I77" s="87"/>
    </row>
    <row r="78" spans="1:9" ht="25.5">
      <c r="A78" s="2"/>
      <c r="B78" s="2">
        <v>1106124</v>
      </c>
      <c r="C78" s="10">
        <v>1106124</v>
      </c>
      <c r="D78" s="41" t="s">
        <v>325</v>
      </c>
      <c r="E78" s="9"/>
      <c r="F78" s="9"/>
      <c r="G78" s="9"/>
      <c r="H78" s="9"/>
      <c r="I78" s="9"/>
    </row>
    <row r="79" spans="1:9" ht="17.25">
      <c r="A79" s="3"/>
      <c r="B79" s="3">
        <f>SUM(B71:B78)</f>
        <v>1846660</v>
      </c>
      <c r="C79" s="3">
        <f>SUM(C71:C78)</f>
        <v>1873660</v>
      </c>
      <c r="D79" s="98" t="s">
        <v>1</v>
      </c>
      <c r="E79" s="9"/>
      <c r="F79" s="9"/>
      <c r="G79" s="9"/>
      <c r="H79" s="9"/>
      <c r="I79" s="9"/>
    </row>
    <row r="80" spans="1:9" ht="17.25">
      <c r="A80" s="155" t="s">
        <v>4</v>
      </c>
      <c r="B80" s="155"/>
      <c r="C80" s="155"/>
      <c r="D80" s="3">
        <f>D69+B79-C79</f>
        <v>732335</v>
      </c>
      <c r="E80" s="9"/>
      <c r="F80" s="9"/>
      <c r="G80" s="9"/>
      <c r="H80" s="9"/>
      <c r="I80" s="9"/>
    </row>
    <row r="81" spans="1:9" ht="17.25">
      <c r="A81" s="149" t="s">
        <v>6</v>
      </c>
      <c r="B81" s="166">
        <v>41262</v>
      </c>
      <c r="C81" s="150"/>
      <c r="D81" s="150"/>
      <c r="I81" s="1"/>
    </row>
    <row r="82" spans="1:9" ht="17.25">
      <c r="A82" s="149"/>
      <c r="B82" s="151" t="s">
        <v>5</v>
      </c>
      <c r="C82" s="152"/>
      <c r="D82" s="3">
        <f>D80</f>
        <v>732335</v>
      </c>
      <c r="I82" s="1"/>
    </row>
    <row r="83" spans="1:9" ht="17.25">
      <c r="A83" s="149"/>
      <c r="B83" s="8" t="s">
        <v>2</v>
      </c>
      <c r="C83" s="3" t="s">
        <v>3</v>
      </c>
      <c r="D83" s="98" t="s">
        <v>0</v>
      </c>
      <c r="I83" s="1"/>
    </row>
    <row r="84" spans="1:9" s="6" customFormat="1" ht="17.25">
      <c r="A84" s="2"/>
      <c r="B84" s="2">
        <v>150000</v>
      </c>
      <c r="C84" s="2"/>
      <c r="D84" s="20" t="s">
        <v>327</v>
      </c>
      <c r="E84" s="9"/>
      <c r="F84" s="1"/>
    </row>
    <row r="85" spans="1:9" s="6" customFormat="1" ht="17.25">
      <c r="A85" s="2"/>
      <c r="B85" s="2"/>
      <c r="C85" s="10">
        <v>50000</v>
      </c>
      <c r="D85" s="20" t="s">
        <v>328</v>
      </c>
      <c r="E85" s="9"/>
      <c r="F85" s="1"/>
    </row>
    <row r="86" spans="1:9" s="6" customFormat="1" ht="17.25">
      <c r="A86" s="2"/>
      <c r="B86" s="2"/>
      <c r="C86" s="2">
        <v>100000</v>
      </c>
      <c r="D86" s="20" t="s">
        <v>329</v>
      </c>
      <c r="E86" s="9"/>
      <c r="F86" s="1"/>
    </row>
    <row r="87" spans="1:9" s="6" customFormat="1" ht="17.25">
      <c r="A87" s="101"/>
      <c r="B87" s="101"/>
      <c r="C87" s="102">
        <v>18500</v>
      </c>
      <c r="D87" s="20" t="s">
        <v>330</v>
      </c>
      <c r="E87" s="9"/>
      <c r="F87" s="1"/>
    </row>
    <row r="88" spans="1:9" ht="17.25">
      <c r="A88" s="103"/>
      <c r="B88" s="103">
        <f>SUM(B84:B87)</f>
        <v>150000</v>
      </c>
      <c r="C88" s="103">
        <f>SUM(C84:C87)</f>
        <v>168500</v>
      </c>
      <c r="D88" s="104" t="s">
        <v>1</v>
      </c>
      <c r="E88" s="9"/>
      <c r="F88" s="9"/>
      <c r="G88" s="9"/>
      <c r="H88" s="9"/>
      <c r="I88" s="9"/>
    </row>
    <row r="89" spans="1:9" ht="17.25">
      <c r="A89" s="155" t="s">
        <v>4</v>
      </c>
      <c r="B89" s="155"/>
      <c r="C89" s="155"/>
      <c r="D89" s="3">
        <f>D82+B88-C88</f>
        <v>713835</v>
      </c>
      <c r="E89" s="9"/>
      <c r="F89" s="9"/>
      <c r="G89" s="9"/>
      <c r="H89" s="9"/>
      <c r="I89" s="9"/>
    </row>
    <row r="90" spans="1:9" ht="17.25">
      <c r="A90" s="149" t="s">
        <v>6</v>
      </c>
      <c r="B90" s="166">
        <v>41266</v>
      </c>
      <c r="C90" s="150"/>
      <c r="D90" s="150"/>
      <c r="I90" s="1"/>
    </row>
    <row r="91" spans="1:9" ht="17.25">
      <c r="A91" s="149"/>
      <c r="B91" s="151" t="s">
        <v>5</v>
      </c>
      <c r="C91" s="152"/>
      <c r="D91" s="3">
        <f>D89</f>
        <v>713835</v>
      </c>
      <c r="I91" s="1"/>
    </row>
    <row r="92" spans="1:9" ht="17.25">
      <c r="A92" s="149"/>
      <c r="B92" s="8" t="s">
        <v>2</v>
      </c>
      <c r="C92" s="3" t="s">
        <v>3</v>
      </c>
      <c r="D92" s="98" t="s">
        <v>0</v>
      </c>
      <c r="I92" s="1"/>
    </row>
    <row r="93" spans="1:9" ht="17.25">
      <c r="A93" s="2"/>
      <c r="B93" s="2">
        <v>225000</v>
      </c>
      <c r="C93" s="10"/>
      <c r="D93" s="41" t="s">
        <v>338</v>
      </c>
      <c r="E93" s="9"/>
      <c r="F93" s="1"/>
      <c r="G93" s="9"/>
      <c r="H93" s="9"/>
      <c r="I93" s="9"/>
    </row>
    <row r="94" spans="1:9" ht="17.25">
      <c r="A94" s="2"/>
      <c r="B94" s="2"/>
      <c r="C94" s="10">
        <v>208800</v>
      </c>
      <c r="D94" s="41" t="s">
        <v>334</v>
      </c>
      <c r="E94" s="9"/>
      <c r="F94" s="1"/>
      <c r="G94" s="9"/>
      <c r="H94" s="9"/>
      <c r="I94" s="9"/>
    </row>
    <row r="95" spans="1:9" ht="17.25">
      <c r="A95" s="2"/>
      <c r="B95" s="2"/>
      <c r="C95" s="2">
        <v>4000</v>
      </c>
      <c r="D95" s="41" t="s">
        <v>335</v>
      </c>
      <c r="E95" s="9"/>
      <c r="F95" s="1"/>
      <c r="G95" s="9"/>
      <c r="H95" s="9"/>
      <c r="I95" s="9"/>
    </row>
    <row r="96" spans="1:9" ht="17.25">
      <c r="A96" s="2"/>
      <c r="B96" s="2"/>
      <c r="C96" s="10">
        <v>350</v>
      </c>
      <c r="D96" s="41" t="s">
        <v>336</v>
      </c>
      <c r="E96" s="9"/>
      <c r="F96" s="1"/>
      <c r="G96" s="9"/>
      <c r="H96" s="9"/>
      <c r="I96" s="9"/>
    </row>
    <row r="97" spans="1:9" ht="17.25">
      <c r="A97" s="2"/>
      <c r="B97" s="2"/>
      <c r="C97" s="10">
        <v>11850</v>
      </c>
      <c r="D97" s="41" t="s">
        <v>339</v>
      </c>
      <c r="E97" s="9"/>
      <c r="F97" s="1"/>
      <c r="G97" s="9"/>
      <c r="H97" s="9"/>
      <c r="I97" s="9"/>
    </row>
    <row r="98" spans="1:9" ht="17.25">
      <c r="A98" s="2"/>
      <c r="B98" s="2">
        <v>70000</v>
      </c>
      <c r="C98" s="2">
        <v>70000</v>
      </c>
      <c r="D98" s="41" t="s">
        <v>337</v>
      </c>
      <c r="E98" s="9"/>
      <c r="F98" s="1"/>
      <c r="G98" s="9"/>
      <c r="H98" s="9"/>
      <c r="I98" s="9"/>
    </row>
    <row r="99" spans="1:9" ht="17.25">
      <c r="A99" s="2"/>
      <c r="B99" s="2">
        <v>275000</v>
      </c>
      <c r="C99" s="10"/>
      <c r="D99" s="41" t="s">
        <v>340</v>
      </c>
      <c r="E99" s="9"/>
      <c r="F99" s="1"/>
      <c r="G99" s="9"/>
      <c r="H99" s="9"/>
      <c r="I99" s="9"/>
    </row>
    <row r="100" spans="1:9" ht="17.25">
      <c r="A100" s="2"/>
      <c r="B100" s="2"/>
      <c r="C100" s="10">
        <v>275000</v>
      </c>
      <c r="D100" s="41" t="s">
        <v>341</v>
      </c>
      <c r="E100" s="9"/>
      <c r="F100" s="1"/>
      <c r="G100" s="9"/>
      <c r="H100" s="9"/>
      <c r="I100" s="9"/>
    </row>
    <row r="101" spans="1:9" ht="17.25">
      <c r="A101" s="3"/>
      <c r="B101" s="3">
        <f>SUM(B93:B100)</f>
        <v>570000</v>
      </c>
      <c r="C101" s="3">
        <f>SUM(C93:C100)</f>
        <v>570000</v>
      </c>
      <c r="D101" s="98" t="s">
        <v>1</v>
      </c>
      <c r="E101" s="9"/>
      <c r="F101" s="9"/>
      <c r="G101" s="9"/>
      <c r="H101" s="9"/>
      <c r="I101" s="9"/>
    </row>
    <row r="102" spans="1:9" ht="17.25">
      <c r="A102" s="155" t="s">
        <v>4</v>
      </c>
      <c r="B102" s="155"/>
      <c r="C102" s="155"/>
      <c r="D102" s="3">
        <f>D91+B101-C101</f>
        <v>713835</v>
      </c>
      <c r="E102" s="9"/>
      <c r="F102" s="9"/>
      <c r="G102" s="9"/>
      <c r="H102" s="9"/>
      <c r="I102" s="9"/>
    </row>
    <row r="103" spans="1:9" ht="17.25">
      <c r="A103" s="149" t="s">
        <v>6</v>
      </c>
      <c r="B103" s="166">
        <v>41270</v>
      </c>
      <c r="C103" s="150"/>
      <c r="D103" s="150"/>
      <c r="I103" s="1"/>
    </row>
    <row r="104" spans="1:9" ht="17.25">
      <c r="A104" s="149"/>
      <c r="B104" s="151" t="s">
        <v>5</v>
      </c>
      <c r="C104" s="152"/>
      <c r="D104" s="3">
        <f>D102</f>
        <v>713835</v>
      </c>
      <c r="I104" s="1"/>
    </row>
    <row r="105" spans="1:9" ht="17.25">
      <c r="A105" s="149"/>
      <c r="B105" s="8" t="s">
        <v>2</v>
      </c>
      <c r="C105" s="3" t="s">
        <v>3</v>
      </c>
      <c r="D105" s="98" t="s">
        <v>0</v>
      </c>
      <c r="I105" s="1"/>
    </row>
    <row r="106" spans="1:9" ht="17.25">
      <c r="A106" s="14"/>
      <c r="B106" s="14">
        <v>11000</v>
      </c>
      <c r="C106" s="14">
        <v>0</v>
      </c>
      <c r="D106" s="41" t="s">
        <v>451</v>
      </c>
      <c r="I106" s="1"/>
    </row>
    <row r="107" spans="1:9" s="6" customFormat="1" ht="17.25">
      <c r="A107" s="14"/>
      <c r="B107" s="14"/>
      <c r="C107" s="14">
        <v>9900</v>
      </c>
      <c r="D107" s="22" t="s">
        <v>223</v>
      </c>
      <c r="E107" s="9"/>
      <c r="F107" s="1"/>
    </row>
    <row r="108" spans="1:9" ht="17.25">
      <c r="A108" s="2"/>
      <c r="B108" s="2"/>
      <c r="C108" s="10">
        <v>1100</v>
      </c>
      <c r="D108" s="41" t="s">
        <v>392</v>
      </c>
      <c r="E108" s="9"/>
      <c r="F108" s="1"/>
      <c r="G108" s="9"/>
      <c r="H108" s="9"/>
      <c r="I108" s="9"/>
    </row>
    <row r="109" spans="1:9" s="6" customFormat="1" ht="17.25">
      <c r="A109" s="2"/>
      <c r="B109" s="2"/>
      <c r="C109" s="10">
        <v>550350</v>
      </c>
      <c r="D109" s="20" t="s">
        <v>408</v>
      </c>
      <c r="E109" s="9"/>
      <c r="F109" s="1"/>
    </row>
    <row r="110" spans="1:9" ht="17.25">
      <c r="A110" s="3"/>
      <c r="B110" s="3">
        <f>SUM(B106:B109)</f>
        <v>11000</v>
      </c>
      <c r="C110" s="3">
        <f>SUM(C106:C109)</f>
        <v>561350</v>
      </c>
      <c r="D110" s="98" t="s">
        <v>1</v>
      </c>
      <c r="E110" s="9"/>
      <c r="F110" s="9"/>
      <c r="G110" s="9"/>
      <c r="H110" s="9"/>
      <c r="I110" s="9"/>
    </row>
    <row r="111" spans="1:9" ht="17.25">
      <c r="A111" s="167" t="s">
        <v>4</v>
      </c>
      <c r="B111" s="151"/>
      <c r="C111" s="152"/>
      <c r="D111" s="3">
        <f>D104+B110-C110</f>
        <v>163485</v>
      </c>
      <c r="E111" s="9"/>
      <c r="F111" s="9"/>
      <c r="G111" s="9"/>
      <c r="H111" s="9"/>
      <c r="I111" s="9"/>
    </row>
    <row r="112" spans="1:9" ht="17.25">
      <c r="A112" s="168" t="s">
        <v>6</v>
      </c>
      <c r="B112" s="171">
        <v>41273</v>
      </c>
      <c r="C112" s="166"/>
      <c r="D112" s="166"/>
    </row>
    <row r="113" spans="1:9" ht="17.25">
      <c r="A113" s="169"/>
      <c r="B113" s="167" t="s">
        <v>5</v>
      </c>
      <c r="C113" s="152"/>
      <c r="D113" s="3">
        <f>D111</f>
        <v>163485</v>
      </c>
    </row>
    <row r="114" spans="1:9" ht="17.25">
      <c r="A114" s="170"/>
      <c r="B114" s="8" t="s">
        <v>2</v>
      </c>
      <c r="C114" s="3" t="s">
        <v>3</v>
      </c>
      <c r="D114" s="98" t="s">
        <v>0</v>
      </c>
    </row>
    <row r="115" spans="1:9" ht="17.25">
      <c r="A115" s="14"/>
      <c r="B115" s="14"/>
      <c r="C115" s="14">
        <v>163485</v>
      </c>
      <c r="D115" s="41" t="s">
        <v>308</v>
      </c>
      <c r="E115" s="91"/>
    </row>
    <row r="116" spans="1:9" ht="17.25">
      <c r="B116" s="4">
        <v>1104000</v>
      </c>
      <c r="D116" s="23" t="s">
        <v>420</v>
      </c>
      <c r="E116" s="9"/>
      <c r="F116" s="9"/>
    </row>
    <row r="117" spans="1:9" ht="17.25" customHeight="1">
      <c r="C117" s="5">
        <v>1086000</v>
      </c>
      <c r="D117" s="23" t="s">
        <v>420</v>
      </c>
      <c r="E117" s="9"/>
      <c r="F117" s="9"/>
    </row>
    <row r="118" spans="1:9" ht="17.25">
      <c r="C118" s="5">
        <v>18000</v>
      </c>
      <c r="D118" s="23" t="s">
        <v>421</v>
      </c>
    </row>
    <row r="119" spans="1:9" ht="17.25"/>
    <row r="120" spans="1:9" ht="17.25"/>
    <row r="121" spans="1:9" s="88" customFormat="1" ht="17.25">
      <c r="A121" s="1"/>
      <c r="B121" s="4"/>
      <c r="C121" s="5"/>
      <c r="D121" s="23"/>
      <c r="E121" s="91"/>
      <c r="F121" s="6"/>
      <c r="I121" s="93"/>
    </row>
    <row r="122" spans="1:9" s="88" customFormat="1" ht="17.25">
      <c r="A122" s="1"/>
      <c r="B122" s="4"/>
      <c r="C122" s="5"/>
      <c r="D122" s="23"/>
      <c r="E122" s="91"/>
      <c r="F122" s="6"/>
      <c r="I122" s="93"/>
    </row>
    <row r="123" spans="1:9" s="88" customFormat="1" ht="17.25">
      <c r="A123" s="1"/>
      <c r="B123" s="4"/>
      <c r="C123" s="5"/>
      <c r="D123" s="23"/>
      <c r="E123" s="91"/>
      <c r="F123" s="6"/>
      <c r="I123" s="93"/>
    </row>
    <row r="124" spans="1:9" s="88" customFormat="1" ht="17.25">
      <c r="A124" s="1"/>
      <c r="B124" s="4"/>
      <c r="C124" s="5"/>
      <c r="D124" s="23"/>
      <c r="E124" s="93"/>
    </row>
    <row r="125" spans="1:9" s="88" customFormat="1" ht="17.25">
      <c r="A125" s="1"/>
      <c r="B125" s="4"/>
      <c r="C125" s="5"/>
      <c r="D125" s="23"/>
      <c r="E125" s="93"/>
    </row>
    <row r="126" spans="1:9" ht="17.25" customHeight="1">
      <c r="E126" s="24"/>
      <c r="F126" s="1"/>
      <c r="I126" s="1"/>
    </row>
    <row r="127" spans="1:9" ht="17.25">
      <c r="E127" s="24"/>
      <c r="F127" s="1"/>
      <c r="I127" s="1"/>
    </row>
    <row r="128" spans="1:9" ht="17.25"/>
    <row r="129" spans="1:9" s="88" customFormat="1" ht="17.25">
      <c r="A129" s="1"/>
      <c r="B129" s="4"/>
      <c r="C129" s="5"/>
      <c r="D129" s="23"/>
      <c r="E129" s="91"/>
      <c r="F129" s="6"/>
      <c r="I129" s="93"/>
    </row>
    <row r="130" spans="1:9" s="88" customFormat="1" ht="17.25">
      <c r="A130" s="1"/>
      <c r="B130" s="4"/>
      <c r="C130" s="5"/>
      <c r="D130" s="23"/>
      <c r="E130" s="91"/>
      <c r="F130" s="6"/>
      <c r="I130" s="93"/>
    </row>
    <row r="131" spans="1:9" s="88" customFormat="1" ht="17.25">
      <c r="A131" s="1"/>
      <c r="B131" s="4"/>
      <c r="C131" s="5"/>
      <c r="D131" s="23"/>
      <c r="E131" s="91"/>
      <c r="F131" s="6"/>
      <c r="I131" s="93"/>
    </row>
    <row r="132" spans="1:9" s="88" customFormat="1" ht="17.25">
      <c r="A132" s="1"/>
      <c r="B132" s="4"/>
      <c r="C132" s="5"/>
      <c r="D132" s="23"/>
      <c r="E132" s="91"/>
      <c r="F132" s="6"/>
      <c r="I132" s="93"/>
    </row>
    <row r="133" spans="1:9" s="88" customFormat="1" ht="17.25">
      <c r="A133" s="1"/>
      <c r="B133" s="4"/>
      <c r="C133" s="5"/>
      <c r="D133" s="23"/>
      <c r="E133" s="91"/>
      <c r="F133" s="6"/>
      <c r="I133" s="93"/>
    </row>
    <row r="134" spans="1:9" ht="17.25">
      <c r="E134" s="9"/>
      <c r="F134" s="9"/>
    </row>
    <row r="135" spans="1:9" ht="17.25">
      <c r="E135" s="9"/>
      <c r="F135" s="9"/>
    </row>
    <row r="136" spans="1:9" ht="17.25"/>
    <row r="137" spans="1:9" ht="17.25"/>
    <row r="138" spans="1:9" ht="17.25" customHeight="1"/>
    <row r="139" spans="1:9" ht="17.25"/>
    <row r="140" spans="1:9" ht="17.25"/>
    <row r="141" spans="1:9" ht="17.25"/>
    <row r="142" spans="1:9" ht="17.25">
      <c r="E142" s="9"/>
      <c r="F142" s="9"/>
    </row>
    <row r="143" spans="1:9" ht="17.25"/>
    <row r="144" spans="1:9" ht="17.25"/>
    <row r="145" spans="5:5" ht="17.25" customHeight="1"/>
    <row r="146" spans="5:5" ht="17.25"/>
    <row r="147" spans="5:5" ht="17.25"/>
    <row r="148" spans="5:5" ht="17.25"/>
    <row r="149" spans="5:5" ht="17.25"/>
    <row r="150" spans="5:5" ht="17.25"/>
    <row r="151" spans="5:5" ht="17.25"/>
    <row r="152" spans="5:5" ht="17.25"/>
    <row r="153" spans="5:5" ht="17.25"/>
    <row r="154" spans="5:5" ht="17.25"/>
    <row r="155" spans="5:5" ht="17.25"/>
    <row r="156" spans="5:5" ht="17.25">
      <c r="E156" s="83"/>
    </row>
    <row r="157" spans="5:5" ht="17.25"/>
    <row r="158" spans="5:5" ht="17.25" customHeight="1"/>
    <row r="159" spans="5:5" ht="17.25"/>
    <row r="160" spans="5:5" ht="17.25"/>
    <row r="161" spans="5:5" ht="17.25"/>
    <row r="162" spans="5:5" ht="17.25"/>
    <row r="163" spans="5:5" ht="17.25"/>
    <row r="164" spans="5:5" ht="17.25"/>
    <row r="165" spans="5:5" ht="17.25">
      <c r="E165" s="9"/>
    </row>
    <row r="166" spans="5:5" ht="17.25" customHeight="1">
      <c r="E166" s="9"/>
    </row>
    <row r="167" spans="5:5" ht="17.25"/>
    <row r="168" spans="5:5" ht="17.25"/>
    <row r="169" spans="5:5" ht="17.25"/>
    <row r="170" spans="5:5" ht="17.25"/>
    <row r="171" spans="5:5" ht="17.25"/>
    <row r="172" spans="5:5" ht="17.25"/>
    <row r="173" spans="5:5" ht="17.25"/>
    <row r="174" spans="5:5" ht="17.25"/>
    <row r="175" spans="5:5" ht="17.25"/>
    <row r="176" spans="5:5" ht="17.25" customHeight="1"/>
    <row r="177" spans="5:5" ht="17.25"/>
    <row r="178" spans="5:5" ht="17.25"/>
    <row r="179" spans="5:5" ht="17.25"/>
    <row r="180" spans="5:5" ht="17.25"/>
    <row r="181" spans="5:5" ht="17.25"/>
    <row r="182" spans="5:5" ht="17.25"/>
    <row r="183" spans="5:5" ht="17.25"/>
    <row r="184" spans="5:5" ht="17.25"/>
    <row r="185" spans="5:5" ht="17.25"/>
    <row r="186" spans="5:5" ht="17.25" customHeight="1"/>
    <row r="187" spans="5:5" ht="17.25"/>
    <row r="188" spans="5:5" ht="17.25"/>
    <row r="189" spans="5:5" ht="17.25">
      <c r="E189" s="1"/>
    </row>
    <row r="190" spans="5:5" ht="17.25">
      <c r="E190" s="1"/>
    </row>
    <row r="191" spans="5:5" ht="17.25">
      <c r="E191" s="1"/>
    </row>
    <row r="192" spans="5:5" ht="17.25">
      <c r="E192" s="1"/>
    </row>
    <row r="193" spans="5:5" ht="17.25">
      <c r="E193" s="1"/>
    </row>
    <row r="194" spans="5:5" ht="17.25"/>
    <row r="195" spans="5:5" ht="17.25"/>
  </sheetData>
  <mergeCells count="33">
    <mergeCell ref="E18:E21"/>
    <mergeCell ref="A112:A114"/>
    <mergeCell ref="B112:D112"/>
    <mergeCell ref="B113:C113"/>
    <mergeCell ref="A80:C80"/>
    <mergeCell ref="A81:A83"/>
    <mergeCell ref="B81:D81"/>
    <mergeCell ref="B82:C82"/>
    <mergeCell ref="A89:C89"/>
    <mergeCell ref="A90:A92"/>
    <mergeCell ref="B90:D90"/>
    <mergeCell ref="B91:C91"/>
    <mergeCell ref="A102:C102"/>
    <mergeCell ref="A103:A105"/>
    <mergeCell ref="B103:D103"/>
    <mergeCell ref="B104:C104"/>
    <mergeCell ref="A9:A11"/>
    <mergeCell ref="B9:D9"/>
    <mergeCell ref="B10:C10"/>
    <mergeCell ref="A38:C38"/>
    <mergeCell ref="A39:A41"/>
    <mergeCell ref="B39:D39"/>
    <mergeCell ref="B40:C40"/>
    <mergeCell ref="B1:D1"/>
    <mergeCell ref="A2:A4"/>
    <mergeCell ref="B2:D2"/>
    <mergeCell ref="B3:C3"/>
    <mergeCell ref="A8:C8"/>
    <mergeCell ref="A67:C67"/>
    <mergeCell ref="A111:C111"/>
    <mergeCell ref="A68:A70"/>
    <mergeCell ref="B68:D68"/>
    <mergeCell ref="B69:C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rightToLeft="1" workbookViewId="0">
      <selection activeCell="D3" sqref="D3"/>
    </sheetView>
  </sheetViews>
  <sheetFormatPr defaultRowHeight="28.5" customHeight="1"/>
  <cols>
    <col min="1" max="1" width="9.140625" customWidth="1"/>
    <col min="3" max="3" width="12.42578125" style="65" customWidth="1"/>
    <col min="4" max="4" width="47.42578125" style="67" customWidth="1"/>
  </cols>
  <sheetData>
    <row r="1" spans="1:5" ht="28.5" customHeight="1">
      <c r="A1" s="173" t="s">
        <v>124</v>
      </c>
      <c r="B1" s="174"/>
      <c r="C1" s="174"/>
      <c r="D1" s="174"/>
      <c r="E1" s="174"/>
    </row>
    <row r="2" spans="1:5" s="81" customFormat="1" ht="28.5" customHeight="1">
      <c r="A2" s="78" t="s">
        <v>2</v>
      </c>
      <c r="B2" s="78" t="s">
        <v>3</v>
      </c>
      <c r="C2" s="79" t="s">
        <v>130</v>
      </c>
      <c r="D2" s="80" t="s">
        <v>0</v>
      </c>
      <c r="E2" s="68" t="s">
        <v>128</v>
      </c>
    </row>
    <row r="3" spans="1:5" s="1" customFormat="1" ht="28.5" customHeight="1">
      <c r="A3" s="2">
        <v>0</v>
      </c>
      <c r="B3" s="2">
        <v>30000</v>
      </c>
      <c r="C3" s="64">
        <v>41126</v>
      </c>
      <c r="D3" s="62" t="s">
        <v>120</v>
      </c>
      <c r="E3" s="69">
        <v>919</v>
      </c>
    </row>
    <row r="4" spans="1:5" s="1" customFormat="1" ht="28.5" customHeight="1">
      <c r="A4" s="2">
        <v>0</v>
      </c>
      <c r="B4" s="2">
        <v>10000</v>
      </c>
      <c r="C4" s="64">
        <v>41130</v>
      </c>
      <c r="D4" s="62" t="s">
        <v>121</v>
      </c>
      <c r="E4" s="172" t="s">
        <v>129</v>
      </c>
    </row>
    <row r="5" spans="1:5" s="1" customFormat="1" ht="28.5" customHeight="1">
      <c r="A5" s="2">
        <v>0</v>
      </c>
      <c r="B5" s="2">
        <v>25000</v>
      </c>
      <c r="C5" s="64">
        <v>41136</v>
      </c>
      <c r="D5" s="62" t="s">
        <v>125</v>
      </c>
      <c r="E5" s="172"/>
    </row>
    <row r="6" spans="1:5" s="1" customFormat="1" ht="28.5" customHeight="1">
      <c r="A6" s="2">
        <v>0</v>
      </c>
      <c r="B6" s="2">
        <v>25000</v>
      </c>
      <c r="C6" s="64">
        <v>41133</v>
      </c>
      <c r="D6" s="62" t="s">
        <v>126</v>
      </c>
      <c r="E6" s="172"/>
    </row>
    <row r="7" spans="1:5" s="1" customFormat="1" ht="28.5" customHeight="1">
      <c r="A7" s="2">
        <v>0</v>
      </c>
      <c r="B7" s="2">
        <v>16000</v>
      </c>
      <c r="C7" s="64">
        <v>41151</v>
      </c>
      <c r="D7" s="63" t="s">
        <v>127</v>
      </c>
      <c r="E7" s="172"/>
    </row>
    <row r="8" spans="1:5" ht="28.5" customHeight="1">
      <c r="A8" s="2">
        <v>0</v>
      </c>
      <c r="B8" s="2">
        <v>15000</v>
      </c>
      <c r="C8" s="64">
        <v>41158</v>
      </c>
      <c r="D8" s="63" t="s">
        <v>123</v>
      </c>
      <c r="E8" s="172"/>
    </row>
    <row r="9" spans="1:5" ht="28.5" customHeight="1">
      <c r="A9" s="2">
        <v>8500</v>
      </c>
      <c r="B9" s="2">
        <v>0</v>
      </c>
      <c r="C9" s="64">
        <v>41158</v>
      </c>
      <c r="D9" s="63" t="s">
        <v>132</v>
      </c>
      <c r="E9" s="66"/>
    </row>
    <row r="10" spans="1:5" ht="28.5" customHeight="1">
      <c r="A10" s="2">
        <v>0</v>
      </c>
      <c r="B10" s="2">
        <v>25000</v>
      </c>
      <c r="C10" s="64">
        <v>41182</v>
      </c>
      <c r="D10" s="62" t="s">
        <v>125</v>
      </c>
      <c r="E10" s="66"/>
    </row>
    <row r="11" spans="1:5" ht="28.5" customHeight="1">
      <c r="A11" s="2"/>
      <c r="B11" s="2">
        <v>42000</v>
      </c>
      <c r="C11" s="64"/>
      <c r="D11" s="63" t="s">
        <v>207</v>
      </c>
      <c r="E11" s="66"/>
    </row>
    <row r="12" spans="1:5" ht="28.5" customHeight="1">
      <c r="A12" s="2"/>
      <c r="B12" s="2">
        <v>25000</v>
      </c>
      <c r="C12" s="64"/>
      <c r="D12" s="63" t="s">
        <v>247</v>
      </c>
      <c r="E12" s="66"/>
    </row>
    <row r="13" spans="1:5" ht="28.5" customHeight="1">
      <c r="A13" s="2"/>
      <c r="B13" s="2">
        <v>15000</v>
      </c>
      <c r="C13" s="64"/>
      <c r="D13" s="63" t="s">
        <v>283</v>
      </c>
      <c r="E13" s="66"/>
    </row>
    <row r="14" spans="1:5" ht="28.5" customHeight="1">
      <c r="A14" s="72"/>
      <c r="B14" s="72">
        <f>SUM(B3:B13)</f>
        <v>228000</v>
      </c>
      <c r="C14" s="73"/>
      <c r="D14" s="74" t="s">
        <v>131</v>
      </c>
      <c r="E14" s="66"/>
    </row>
    <row r="15" spans="1:5" ht="28.5" customHeight="1">
      <c r="A15" s="75"/>
      <c r="B15" s="75"/>
      <c r="C15" s="76"/>
      <c r="D15" s="77"/>
    </row>
    <row r="16" spans="1:5" ht="28.5" customHeight="1">
      <c r="A16" s="75"/>
      <c r="B16" s="75"/>
      <c r="C16" s="76"/>
      <c r="D16" s="77"/>
    </row>
  </sheetData>
  <mergeCells count="2">
    <mergeCell ref="E4:E8"/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0"/>
  <sheetViews>
    <sheetView rightToLeft="1" topLeftCell="A29" workbookViewId="0">
      <selection activeCell="D48" sqref="D48"/>
    </sheetView>
  </sheetViews>
  <sheetFormatPr defaultRowHeight="15.95" customHeight="1"/>
  <cols>
    <col min="1" max="1" width="9.140625" style="111"/>
    <col min="2" max="2" width="9.140625" style="111" bestFit="1" customWidth="1"/>
    <col min="3" max="3" width="9.140625" style="111"/>
    <col min="4" max="4" width="52.7109375" style="111" customWidth="1"/>
    <col min="5" max="16384" width="9.140625" style="111"/>
  </cols>
  <sheetData>
    <row r="1" spans="1:4" ht="18.75">
      <c r="A1" s="175" t="s">
        <v>371</v>
      </c>
      <c r="B1" s="175"/>
      <c r="C1" s="175"/>
      <c r="D1" s="175"/>
    </row>
    <row r="2" spans="1:4" s="112" customFormat="1" ht="15.95" customHeight="1">
      <c r="A2" s="107"/>
      <c r="B2" s="107" t="s">
        <v>2</v>
      </c>
      <c r="C2" s="107" t="s">
        <v>3</v>
      </c>
      <c r="D2" s="108" t="s">
        <v>0</v>
      </c>
    </row>
    <row r="3" spans="1:4" ht="15.95" customHeight="1">
      <c r="A3" s="113"/>
      <c r="B3" s="113">
        <v>45000</v>
      </c>
      <c r="C3" s="113"/>
      <c r="D3" s="113" t="s">
        <v>372</v>
      </c>
    </row>
    <row r="4" spans="1:4" ht="15.95" customHeight="1">
      <c r="A4" s="114"/>
      <c r="B4" s="114">
        <v>189000</v>
      </c>
      <c r="C4" s="114"/>
      <c r="D4" s="109" t="s">
        <v>354</v>
      </c>
    </row>
    <row r="5" spans="1:4" ht="15.95" customHeight="1">
      <c r="A5" s="115"/>
      <c r="B5" s="115"/>
      <c r="C5" s="119">
        <v>40500</v>
      </c>
      <c r="D5" s="110" t="s">
        <v>373</v>
      </c>
    </row>
    <row r="6" spans="1:4" ht="15.95" customHeight="1">
      <c r="A6" s="114"/>
      <c r="B6" s="114"/>
      <c r="C6" s="120">
        <v>40000</v>
      </c>
      <c r="D6" s="109" t="s">
        <v>355</v>
      </c>
    </row>
    <row r="7" spans="1:4" ht="15.95" customHeight="1">
      <c r="A7" s="115"/>
      <c r="B7" s="115"/>
      <c r="C7" s="119">
        <v>9000</v>
      </c>
      <c r="D7" s="110" t="s">
        <v>356</v>
      </c>
    </row>
    <row r="8" spans="1:4" ht="15.95" customHeight="1">
      <c r="A8" s="114"/>
      <c r="B8" s="114"/>
      <c r="C8" s="120">
        <v>5500</v>
      </c>
      <c r="D8" s="109" t="s">
        <v>357</v>
      </c>
    </row>
    <row r="9" spans="1:4" ht="15.95" customHeight="1">
      <c r="A9" s="115"/>
      <c r="B9" s="115"/>
      <c r="C9" s="119">
        <v>12000</v>
      </c>
      <c r="D9" s="110" t="s">
        <v>358</v>
      </c>
    </row>
    <row r="10" spans="1:4" ht="15.95" customHeight="1">
      <c r="A10" s="114"/>
      <c r="B10" s="114"/>
      <c r="C10" s="120">
        <v>12000</v>
      </c>
      <c r="D10" s="109" t="s">
        <v>359</v>
      </c>
    </row>
    <row r="11" spans="1:4" ht="15.95" customHeight="1">
      <c r="A11" s="115"/>
      <c r="B11" s="115"/>
      <c r="C11" s="119">
        <v>20000</v>
      </c>
      <c r="D11" s="110" t="s">
        <v>360</v>
      </c>
    </row>
    <row r="12" spans="1:4" ht="15.95" customHeight="1">
      <c r="A12" s="114"/>
      <c r="B12" s="114"/>
      <c r="C12" s="120">
        <v>5500</v>
      </c>
      <c r="D12" s="109" t="s">
        <v>361</v>
      </c>
    </row>
    <row r="13" spans="1:4" ht="15.95" customHeight="1">
      <c r="A13" s="115"/>
      <c r="B13" s="115"/>
      <c r="C13" s="119">
        <v>5000</v>
      </c>
      <c r="D13" s="110" t="s">
        <v>362</v>
      </c>
    </row>
    <row r="14" spans="1:4" ht="15.95" customHeight="1">
      <c r="A14" s="114"/>
      <c r="B14" s="114"/>
      <c r="C14" s="120">
        <v>1000</v>
      </c>
      <c r="D14" s="109" t="s">
        <v>363</v>
      </c>
    </row>
    <row r="15" spans="1:4" ht="15.95" customHeight="1">
      <c r="A15" s="115"/>
      <c r="B15" s="115"/>
      <c r="C15" s="119">
        <v>40000</v>
      </c>
      <c r="D15" s="110" t="s">
        <v>364</v>
      </c>
    </row>
    <row r="16" spans="1:4" ht="15.95" customHeight="1">
      <c r="A16" s="114"/>
      <c r="B16" s="114"/>
      <c r="C16" s="120">
        <v>23250</v>
      </c>
      <c r="D16" s="109" t="s">
        <v>365</v>
      </c>
    </row>
    <row r="17" spans="1:4" ht="15.95" customHeight="1">
      <c r="A17" s="115"/>
      <c r="B17" s="115"/>
      <c r="C17" s="119">
        <v>8875</v>
      </c>
      <c r="D17" s="110" t="s">
        <v>366</v>
      </c>
    </row>
    <row r="18" spans="1:4" ht="15.95" customHeight="1">
      <c r="A18" s="114"/>
      <c r="B18" s="114">
        <v>19600</v>
      </c>
      <c r="C18" s="114"/>
      <c r="D18" s="109" t="s">
        <v>367</v>
      </c>
    </row>
    <row r="19" spans="1:4" ht="15.95" customHeight="1">
      <c r="A19" s="115"/>
      <c r="B19" s="115"/>
      <c r="C19" s="119">
        <v>11000</v>
      </c>
      <c r="D19" s="110" t="s">
        <v>368</v>
      </c>
    </row>
    <row r="20" spans="1:4" ht="15.95" customHeight="1">
      <c r="A20" s="116"/>
      <c r="B20" s="116"/>
      <c r="C20" s="114">
        <v>4000</v>
      </c>
      <c r="D20" s="109" t="s">
        <v>374</v>
      </c>
    </row>
    <row r="21" spans="1:4" ht="15.95" customHeight="1">
      <c r="A21" s="113"/>
      <c r="B21" s="113"/>
      <c r="C21" s="119">
        <v>23500</v>
      </c>
      <c r="D21" s="110" t="s">
        <v>375</v>
      </c>
    </row>
    <row r="22" spans="1:4" ht="15.95" customHeight="1">
      <c r="A22" s="116"/>
      <c r="B22" s="116"/>
      <c r="C22" s="120">
        <v>5000</v>
      </c>
      <c r="D22" s="109" t="s">
        <v>376</v>
      </c>
    </row>
    <row r="23" spans="1:4" ht="15.95" customHeight="1">
      <c r="A23" s="113"/>
      <c r="B23" s="113"/>
      <c r="C23" s="115">
        <v>20600</v>
      </c>
      <c r="D23" s="110" t="s">
        <v>377</v>
      </c>
    </row>
    <row r="24" spans="1:4" ht="15.95" customHeight="1">
      <c r="A24" s="116"/>
      <c r="B24" s="116"/>
      <c r="C24" s="114">
        <v>143500</v>
      </c>
      <c r="D24" s="109" t="s">
        <v>378</v>
      </c>
    </row>
    <row r="25" spans="1:4" ht="15.95" customHeight="1">
      <c r="A25" s="113"/>
      <c r="B25" s="113"/>
      <c r="C25" s="115">
        <v>37100</v>
      </c>
      <c r="D25" s="110" t="s">
        <v>379</v>
      </c>
    </row>
    <row r="26" spans="1:4" ht="15.95" customHeight="1">
      <c r="A26" s="116"/>
      <c r="B26" s="116"/>
      <c r="C26" s="114">
        <v>300</v>
      </c>
      <c r="D26" s="109" t="s">
        <v>380</v>
      </c>
    </row>
    <row r="27" spans="1:4" ht="15.95" customHeight="1">
      <c r="A27" s="113"/>
      <c r="B27" s="113"/>
      <c r="C27" s="115">
        <v>2425</v>
      </c>
      <c r="D27" s="110" t="s">
        <v>381</v>
      </c>
    </row>
    <row r="28" spans="1:4" ht="15.95" customHeight="1">
      <c r="A28" s="116"/>
      <c r="B28" s="116"/>
      <c r="C28" s="114">
        <v>3695</v>
      </c>
      <c r="D28" s="109" t="s">
        <v>374</v>
      </c>
    </row>
    <row r="29" spans="1:4" ht="15.95" customHeight="1">
      <c r="A29" s="113"/>
      <c r="B29" s="113"/>
      <c r="C29" s="115">
        <v>2500</v>
      </c>
      <c r="D29" s="110" t="s">
        <v>382</v>
      </c>
    </row>
    <row r="30" spans="1:4" ht="15.95" customHeight="1">
      <c r="A30" s="116"/>
      <c r="B30" s="116"/>
      <c r="C30" s="114">
        <v>1875</v>
      </c>
      <c r="D30" s="109" t="s">
        <v>383</v>
      </c>
    </row>
    <row r="31" spans="1:4" ht="15.95" customHeight="1">
      <c r="A31" s="113"/>
      <c r="B31" s="113"/>
      <c r="C31" s="115">
        <v>1000</v>
      </c>
      <c r="D31" s="110" t="s">
        <v>384</v>
      </c>
    </row>
    <row r="32" spans="1:4" ht="15.95" customHeight="1">
      <c r="A32" s="116"/>
      <c r="B32" s="116"/>
      <c r="C32" s="114">
        <v>420000</v>
      </c>
      <c r="D32" s="109" t="s">
        <v>385</v>
      </c>
    </row>
    <row r="33" spans="1:4" ht="15.95" customHeight="1">
      <c r="A33" s="113"/>
      <c r="B33" s="113"/>
      <c r="C33" s="115">
        <v>104500</v>
      </c>
      <c r="D33" s="110" t="s">
        <v>386</v>
      </c>
    </row>
    <row r="34" spans="1:4" ht="15.95" customHeight="1">
      <c r="A34" s="116"/>
      <c r="B34" s="116">
        <v>300000</v>
      </c>
      <c r="C34" s="116"/>
      <c r="D34" s="109" t="s">
        <v>387</v>
      </c>
    </row>
    <row r="35" spans="1:4" ht="15.95" customHeight="1">
      <c r="A35" s="113"/>
      <c r="B35" s="113">
        <v>300000</v>
      </c>
      <c r="C35" s="113"/>
      <c r="D35" s="110" t="s">
        <v>388</v>
      </c>
    </row>
    <row r="36" spans="1:4" ht="15.95" customHeight="1">
      <c r="A36" s="116"/>
      <c r="B36" s="116">
        <v>300000</v>
      </c>
      <c r="C36" s="116"/>
      <c r="D36" s="109" t="s">
        <v>389</v>
      </c>
    </row>
    <row r="37" spans="1:4" ht="15.95" customHeight="1">
      <c r="A37" s="113"/>
      <c r="B37" s="113"/>
      <c r="C37" s="113">
        <v>520</v>
      </c>
      <c r="D37" s="111" t="s">
        <v>411</v>
      </c>
    </row>
    <row r="38" spans="1:4" ht="15.95" customHeight="1">
      <c r="A38" s="116"/>
      <c r="B38" s="117">
        <f>SUM(B3:B37)</f>
        <v>1153600</v>
      </c>
      <c r="C38" s="117">
        <f>SUM(C3:C37)</f>
        <v>1004140</v>
      </c>
      <c r="D38" s="118" t="s">
        <v>391</v>
      </c>
    </row>
    <row r="39" spans="1:4" ht="15.95" customHeight="1">
      <c r="A39" s="116"/>
      <c r="B39" s="117">
        <f>B38-C38</f>
        <v>149460</v>
      </c>
      <c r="C39" s="118"/>
      <c r="D39" s="118" t="s">
        <v>390</v>
      </c>
    </row>
    <row r="40" spans="1:4" ht="15.95" customHeight="1">
      <c r="C40" s="111">
        <v>330</v>
      </c>
      <c r="D40" s="111" t="s">
        <v>412</v>
      </c>
    </row>
    <row r="41" spans="1:4" ht="15.95" customHeight="1">
      <c r="C41" s="111">
        <v>5825</v>
      </c>
      <c r="D41" s="111" t="s">
        <v>413</v>
      </c>
    </row>
    <row r="42" spans="1:4" ht="15.95" customHeight="1">
      <c r="C42" s="111">
        <v>2000</v>
      </c>
      <c r="D42" s="139" t="s">
        <v>414</v>
      </c>
    </row>
    <row r="43" spans="1:4" ht="15.95" customHeight="1">
      <c r="C43" s="139">
        <v>1700</v>
      </c>
      <c r="D43" s="139" t="s">
        <v>380</v>
      </c>
    </row>
    <row r="44" spans="1:4" ht="15.95" customHeight="1">
      <c r="C44" s="139">
        <v>63310</v>
      </c>
      <c r="D44" s="139" t="s">
        <v>415</v>
      </c>
    </row>
    <row r="45" spans="1:4" ht="15.95" customHeight="1">
      <c r="C45" s="139">
        <v>700</v>
      </c>
      <c r="D45" s="139" t="s">
        <v>416</v>
      </c>
    </row>
    <row r="46" spans="1:4" ht="15.95" customHeight="1">
      <c r="C46" s="139">
        <v>1500</v>
      </c>
      <c r="D46" s="139" t="s">
        <v>417</v>
      </c>
    </row>
    <row r="47" spans="1:4" ht="15.95" customHeight="1">
      <c r="C47" s="139">
        <v>1000</v>
      </c>
      <c r="D47" s="139" t="s">
        <v>418</v>
      </c>
    </row>
    <row r="48" spans="1:4" ht="15.95" customHeight="1">
      <c r="C48" s="139">
        <v>1000</v>
      </c>
      <c r="D48" s="139" t="s">
        <v>419</v>
      </c>
    </row>
    <row r="49" spans="3:3" ht="15.95" customHeight="1">
      <c r="C49" s="111">
        <f>SUM(C40:C48)</f>
        <v>77365</v>
      </c>
    </row>
    <row r="50" spans="3:3" ht="15.95" customHeight="1">
      <c r="C50" s="140">
        <f>B39-C49</f>
        <v>72095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5"/>
  <sheetViews>
    <sheetView rightToLeft="1" tabSelected="1" topLeftCell="A87" workbookViewId="0">
      <selection activeCell="D96" sqref="D96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106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153" t="s">
        <v>393</v>
      </c>
      <c r="C1" s="154"/>
      <c r="D1" s="154"/>
    </row>
    <row r="2" spans="1:9" ht="17.25">
      <c r="A2" s="149" t="s">
        <v>6</v>
      </c>
      <c r="B2" s="166">
        <v>41276</v>
      </c>
      <c r="C2" s="150"/>
      <c r="D2" s="150"/>
      <c r="I2" s="1"/>
    </row>
    <row r="3" spans="1:9" ht="17.25">
      <c r="A3" s="149"/>
      <c r="B3" s="151" t="s">
        <v>5</v>
      </c>
      <c r="C3" s="152"/>
      <c r="D3" s="3">
        <v>163485</v>
      </c>
      <c r="I3" s="1"/>
    </row>
    <row r="4" spans="1:9" ht="17.25">
      <c r="A4" s="149"/>
      <c r="B4" s="8" t="s">
        <v>2</v>
      </c>
      <c r="C4" s="3" t="s">
        <v>3</v>
      </c>
      <c r="D4" s="105" t="s">
        <v>0</v>
      </c>
      <c r="I4" s="1"/>
    </row>
    <row r="5" spans="1:9" ht="17.25">
      <c r="A5" s="90"/>
      <c r="B5" s="2">
        <v>600000</v>
      </c>
      <c r="C5" s="2"/>
      <c r="D5" s="2" t="s">
        <v>394</v>
      </c>
      <c r="I5" s="1"/>
    </row>
    <row r="6" spans="1:9" ht="17.25">
      <c r="A6" s="90"/>
      <c r="B6" s="2"/>
      <c r="C6" s="2">
        <v>2400</v>
      </c>
      <c r="D6" s="2" t="s">
        <v>395</v>
      </c>
      <c r="I6" s="1"/>
    </row>
    <row r="7" spans="1:9" ht="17.25">
      <c r="A7" s="90"/>
      <c r="B7" s="2"/>
      <c r="C7" s="2">
        <v>567000</v>
      </c>
      <c r="D7" s="2" t="s">
        <v>396</v>
      </c>
      <c r="I7" s="1"/>
    </row>
    <row r="8" spans="1:9" ht="17.25">
      <c r="A8" s="90"/>
      <c r="B8" s="2"/>
      <c r="C8" s="2">
        <v>3000</v>
      </c>
      <c r="D8" s="2" t="s">
        <v>397</v>
      </c>
      <c r="I8" s="1"/>
    </row>
    <row r="9" spans="1:9" ht="17.25">
      <c r="A9" s="90"/>
      <c r="B9" s="2"/>
      <c r="C9" s="2">
        <v>23250</v>
      </c>
      <c r="D9" s="2" t="s">
        <v>398</v>
      </c>
      <c r="I9" s="1"/>
    </row>
    <row r="10" spans="1:9" ht="17.25">
      <c r="A10" s="90"/>
      <c r="B10" s="2"/>
      <c r="C10" s="2">
        <v>850</v>
      </c>
      <c r="D10" s="2" t="s">
        <v>400</v>
      </c>
      <c r="E10" s="121"/>
      <c r="I10" s="1"/>
    </row>
    <row r="11" spans="1:9" ht="17.25">
      <c r="A11" s="90"/>
      <c r="B11" s="2"/>
      <c r="C11" s="2">
        <v>3500</v>
      </c>
      <c r="D11" s="2" t="s">
        <v>399</v>
      </c>
      <c r="I11" s="1"/>
    </row>
    <row r="12" spans="1:9" ht="17.25">
      <c r="A12" s="3"/>
      <c r="B12" s="3">
        <f>SUM(B5:B11)</f>
        <v>600000</v>
      </c>
      <c r="C12" s="3">
        <f>SUM(C6:C11)</f>
        <v>600000</v>
      </c>
      <c r="D12" s="105" t="s">
        <v>1</v>
      </c>
      <c r="E12" s="9"/>
      <c r="F12" s="9"/>
      <c r="G12" s="9"/>
      <c r="H12" s="9"/>
      <c r="I12" s="9"/>
    </row>
    <row r="13" spans="1:9" ht="17.25">
      <c r="A13" s="155" t="s">
        <v>4</v>
      </c>
      <c r="B13" s="155"/>
      <c r="C13" s="155"/>
      <c r="D13" s="3">
        <f>D3+B12-C12</f>
        <v>163485</v>
      </c>
      <c r="E13" s="9"/>
      <c r="F13" s="9"/>
      <c r="G13" s="9"/>
      <c r="H13" s="9"/>
      <c r="I13" s="9"/>
    </row>
    <row r="14" spans="1:9" ht="26.25" customHeight="1">
      <c r="A14" s="149" t="s">
        <v>6</v>
      </c>
      <c r="B14" s="166">
        <v>41277</v>
      </c>
      <c r="C14" s="150"/>
      <c r="D14" s="150"/>
    </row>
    <row r="15" spans="1:9" ht="24" customHeight="1">
      <c r="A15" s="149"/>
      <c r="B15" s="151" t="s">
        <v>5</v>
      </c>
      <c r="C15" s="152"/>
      <c r="D15" s="3">
        <f>D13</f>
        <v>163485</v>
      </c>
    </row>
    <row r="16" spans="1:9" ht="24" customHeight="1">
      <c r="A16" s="149"/>
      <c r="B16" s="8" t="s">
        <v>2</v>
      </c>
      <c r="C16" s="3" t="s">
        <v>3</v>
      </c>
      <c r="D16" s="123" t="s">
        <v>0</v>
      </c>
    </row>
    <row r="17" spans="1:4" ht="22.5" customHeight="1">
      <c r="A17" s="90"/>
      <c r="B17" s="2">
        <v>2298300</v>
      </c>
      <c r="C17" s="2"/>
      <c r="D17" s="2" t="s">
        <v>403</v>
      </c>
    </row>
    <row r="18" spans="1:4" ht="19.5" customHeight="1">
      <c r="A18" s="90"/>
      <c r="B18" s="2"/>
      <c r="C18" s="2">
        <v>2298300</v>
      </c>
      <c r="D18" s="2" t="s">
        <v>404</v>
      </c>
    </row>
    <row r="19" spans="1:4" ht="23.25" customHeight="1">
      <c r="A19" s="3"/>
      <c r="B19" s="3">
        <f>SUM(B17:B18)</f>
        <v>2298300</v>
      </c>
      <c r="C19" s="3">
        <f>SUM(C18:C18)</f>
        <v>2298300</v>
      </c>
      <c r="D19" s="123" t="s">
        <v>1</v>
      </c>
    </row>
    <row r="20" spans="1:4" ht="22.5" customHeight="1">
      <c r="A20" s="155" t="s">
        <v>4</v>
      </c>
      <c r="B20" s="155"/>
      <c r="C20" s="155"/>
      <c r="D20" s="3">
        <f>D15+B19-C19</f>
        <v>163485</v>
      </c>
    </row>
    <row r="21" spans="1:4" ht="35.1" customHeight="1">
      <c r="A21" s="149" t="s">
        <v>6</v>
      </c>
      <c r="B21" s="166">
        <v>41280</v>
      </c>
      <c r="C21" s="150"/>
      <c r="D21" s="150"/>
    </row>
    <row r="22" spans="1:4" ht="35.1" customHeight="1">
      <c r="A22" s="149"/>
      <c r="B22" s="151" t="s">
        <v>5</v>
      </c>
      <c r="C22" s="152"/>
      <c r="D22" s="3">
        <f>D20</f>
        <v>163485</v>
      </c>
    </row>
    <row r="23" spans="1:4" ht="35.1" customHeight="1">
      <c r="A23" s="149"/>
      <c r="B23" s="8" t="s">
        <v>2</v>
      </c>
      <c r="C23" s="3" t="s">
        <v>3</v>
      </c>
      <c r="D23" s="122" t="s">
        <v>0</v>
      </c>
    </row>
    <row r="24" spans="1:4" ht="35.1" customHeight="1">
      <c r="A24" s="90"/>
      <c r="B24" s="2">
        <v>50000</v>
      </c>
      <c r="C24" s="2"/>
      <c r="D24" s="2" t="s">
        <v>401</v>
      </c>
    </row>
    <row r="25" spans="1:4" ht="35.1" customHeight="1">
      <c r="A25" s="90"/>
      <c r="B25" s="2"/>
      <c r="C25" s="2">
        <v>50000</v>
      </c>
      <c r="D25" s="2" t="s">
        <v>402</v>
      </c>
    </row>
    <row r="26" spans="1:4" ht="35.1" customHeight="1">
      <c r="A26" s="3"/>
      <c r="B26" s="3">
        <f>SUM(B24:B25)</f>
        <v>50000</v>
      </c>
      <c r="C26" s="3">
        <f>SUM(C25:C25)</f>
        <v>50000</v>
      </c>
      <c r="D26" s="122" t="s">
        <v>1</v>
      </c>
    </row>
    <row r="27" spans="1:4" ht="35.1" customHeight="1">
      <c r="A27" s="155" t="s">
        <v>4</v>
      </c>
      <c r="B27" s="155"/>
      <c r="C27" s="155"/>
      <c r="D27" s="3">
        <f>D22+B26-C26</f>
        <v>163485</v>
      </c>
    </row>
    <row r="28" spans="1:4" ht="35.1" customHeight="1">
      <c r="A28" s="149" t="s">
        <v>6</v>
      </c>
      <c r="B28" s="166">
        <v>41280</v>
      </c>
      <c r="C28" s="150"/>
      <c r="D28" s="150"/>
    </row>
    <row r="29" spans="1:4" ht="35.1" customHeight="1">
      <c r="A29" s="149"/>
      <c r="B29" s="151" t="s">
        <v>5</v>
      </c>
      <c r="C29" s="152"/>
      <c r="D29" s="3">
        <f>D27</f>
        <v>163485</v>
      </c>
    </row>
    <row r="30" spans="1:4" ht="35.1" customHeight="1">
      <c r="A30" s="149"/>
      <c r="B30" s="8" t="s">
        <v>2</v>
      </c>
      <c r="C30" s="3" t="s">
        <v>3</v>
      </c>
      <c r="D30" s="129" t="s">
        <v>0</v>
      </c>
    </row>
    <row r="31" spans="1:4" ht="35.1" customHeight="1">
      <c r="A31" s="130"/>
      <c r="B31" s="2">
        <v>250000</v>
      </c>
      <c r="C31" s="2"/>
      <c r="D31" s="2" t="s">
        <v>409</v>
      </c>
    </row>
    <row r="32" spans="1:4" ht="35.1" customHeight="1">
      <c r="A32" s="130"/>
      <c r="B32" s="2"/>
      <c r="C32" s="2">
        <v>250000</v>
      </c>
      <c r="D32" s="2" t="s">
        <v>410</v>
      </c>
    </row>
    <row r="33" spans="1:5" ht="35.1" customHeight="1">
      <c r="A33" s="3"/>
      <c r="B33" s="3">
        <f>SUM(B31:B32)</f>
        <v>250000</v>
      </c>
      <c r="C33" s="3">
        <f>SUM(C32:C32)</f>
        <v>250000</v>
      </c>
      <c r="D33" s="129" t="s">
        <v>1</v>
      </c>
    </row>
    <row r="34" spans="1:5" ht="35.1" customHeight="1">
      <c r="A34" s="155" t="s">
        <v>4</v>
      </c>
      <c r="B34" s="155"/>
      <c r="C34" s="155"/>
      <c r="D34" s="3">
        <f>D29+B33-C33</f>
        <v>163485</v>
      </c>
    </row>
    <row r="35" spans="1:5" ht="35.1" customHeight="1">
      <c r="A35" s="149" t="s">
        <v>6</v>
      </c>
      <c r="B35" s="166">
        <v>41283</v>
      </c>
      <c r="C35" s="150"/>
      <c r="D35" s="150"/>
    </row>
    <row r="36" spans="1:5" ht="35.1" customHeight="1">
      <c r="A36" s="149"/>
      <c r="B36" s="151" t="s">
        <v>5</v>
      </c>
      <c r="C36" s="152"/>
      <c r="D36" s="3">
        <f>D34</f>
        <v>163485</v>
      </c>
    </row>
    <row r="37" spans="1:5" ht="35.1" customHeight="1">
      <c r="A37" s="149"/>
      <c r="B37" s="8" t="s">
        <v>2</v>
      </c>
      <c r="C37" s="3" t="s">
        <v>3</v>
      </c>
      <c r="D37" s="133" t="s">
        <v>0</v>
      </c>
    </row>
    <row r="38" spans="1:5" ht="35.1" customHeight="1">
      <c r="A38" s="134"/>
      <c r="B38" s="2">
        <v>1390000</v>
      </c>
      <c r="C38" s="2"/>
      <c r="D38" s="2" t="s">
        <v>422</v>
      </c>
    </row>
    <row r="39" spans="1:5" ht="35.1" customHeight="1">
      <c r="A39" s="134"/>
      <c r="B39" s="2"/>
      <c r="C39" s="2">
        <v>490500</v>
      </c>
      <c r="D39" s="2" t="s">
        <v>425</v>
      </c>
      <c r="E39" s="135"/>
    </row>
    <row r="40" spans="1:5" ht="35.1" customHeight="1">
      <c r="A40" s="134"/>
      <c r="B40" s="2"/>
      <c r="C40" s="2">
        <v>50000</v>
      </c>
      <c r="D40" s="2" t="s">
        <v>423</v>
      </c>
      <c r="E40" s="135"/>
    </row>
    <row r="41" spans="1:5" ht="35.1" customHeight="1">
      <c r="A41" s="134"/>
      <c r="B41" s="2"/>
      <c r="C41" s="2">
        <v>88000</v>
      </c>
      <c r="D41" s="2" t="s">
        <v>424</v>
      </c>
      <c r="E41" s="135"/>
    </row>
    <row r="42" spans="1:5" ht="35.1" customHeight="1">
      <c r="A42" s="3"/>
      <c r="B42" s="3">
        <f>SUM(B38:B41)</f>
        <v>1390000</v>
      </c>
      <c r="C42" s="3">
        <f>SUM(C38:C41)</f>
        <v>628500</v>
      </c>
      <c r="D42" s="133" t="s">
        <v>1</v>
      </c>
    </row>
    <row r="43" spans="1:5" ht="35.1" customHeight="1">
      <c r="A43" s="155" t="s">
        <v>4</v>
      </c>
      <c r="B43" s="155"/>
      <c r="C43" s="155"/>
      <c r="D43" s="3">
        <f>D36+B42-C42</f>
        <v>924985</v>
      </c>
    </row>
    <row r="44" spans="1:5" ht="35.1" customHeight="1">
      <c r="A44" s="149" t="s">
        <v>6</v>
      </c>
      <c r="B44" s="176">
        <v>41287</v>
      </c>
      <c r="C44" s="177"/>
      <c r="D44" s="177"/>
    </row>
    <row r="45" spans="1:5" ht="35.1" customHeight="1">
      <c r="A45" s="149"/>
      <c r="B45" s="151" t="s">
        <v>5</v>
      </c>
      <c r="C45" s="152"/>
      <c r="D45" s="3">
        <f>D43</f>
        <v>924985</v>
      </c>
    </row>
    <row r="46" spans="1:5" ht="35.1" customHeight="1">
      <c r="A46" s="149"/>
      <c r="B46" s="8" t="s">
        <v>2</v>
      </c>
      <c r="C46" s="3" t="s">
        <v>3</v>
      </c>
      <c r="D46" s="136" t="s">
        <v>0</v>
      </c>
    </row>
    <row r="47" spans="1:5" ht="35.1" customHeight="1">
      <c r="A47" s="2"/>
      <c r="B47" s="2">
        <v>600000</v>
      </c>
      <c r="C47" s="2"/>
      <c r="D47" s="2" t="s">
        <v>426</v>
      </c>
    </row>
    <row r="48" spans="1:5" ht="35.1" customHeight="1">
      <c r="A48" s="2"/>
      <c r="B48" s="2"/>
      <c r="C48" s="2">
        <v>200000</v>
      </c>
      <c r="D48" s="2" t="s">
        <v>427</v>
      </c>
      <c r="E48" s="138" t="s">
        <v>429</v>
      </c>
    </row>
    <row r="49" spans="1:6" ht="35.1" customHeight="1">
      <c r="A49" s="137"/>
      <c r="B49" s="2"/>
      <c r="C49" s="2">
        <v>525000</v>
      </c>
      <c r="D49" s="2" t="s">
        <v>431</v>
      </c>
      <c r="E49" s="138"/>
    </row>
    <row r="50" spans="1:6" ht="35.1" customHeight="1">
      <c r="A50" s="137"/>
      <c r="B50" s="2"/>
      <c r="C50" s="2">
        <v>100000</v>
      </c>
      <c r="D50" s="2" t="s">
        <v>428</v>
      </c>
      <c r="E50" s="145" t="s">
        <v>429</v>
      </c>
    </row>
    <row r="51" spans="1:6" ht="35.1" customHeight="1">
      <c r="A51" s="141"/>
      <c r="B51" s="2">
        <v>724897</v>
      </c>
      <c r="C51" s="2">
        <v>724897</v>
      </c>
      <c r="D51" s="2" t="s">
        <v>430</v>
      </c>
      <c r="E51" s="142"/>
    </row>
    <row r="52" spans="1:6" ht="35.1" customHeight="1">
      <c r="A52" s="137"/>
      <c r="B52" s="2"/>
      <c r="C52" s="2">
        <v>43000</v>
      </c>
      <c r="D52" s="2" t="s">
        <v>432</v>
      </c>
      <c r="E52" s="138" t="s">
        <v>429</v>
      </c>
    </row>
    <row r="53" spans="1:6" ht="35.1" customHeight="1">
      <c r="A53" s="3"/>
      <c r="B53" s="3">
        <f>SUM(B47:B52)</f>
        <v>1324897</v>
      </c>
      <c r="C53" s="3">
        <f>SUM(C48:C52)</f>
        <v>1592897</v>
      </c>
      <c r="D53" s="136" t="s">
        <v>1</v>
      </c>
    </row>
    <row r="54" spans="1:6" ht="35.1" customHeight="1">
      <c r="A54" s="155" t="s">
        <v>4</v>
      </c>
      <c r="B54" s="155"/>
      <c r="C54" s="155"/>
      <c r="D54" s="3">
        <f>D45+B53-C53</f>
        <v>656985</v>
      </c>
    </row>
    <row r="55" spans="1:6" ht="35.1" customHeight="1">
      <c r="A55" s="149" t="s">
        <v>6</v>
      </c>
      <c r="B55" s="176">
        <v>41287</v>
      </c>
      <c r="C55" s="177"/>
      <c r="D55" s="177"/>
    </row>
    <row r="56" spans="1:6" ht="35.1" customHeight="1">
      <c r="A56" s="149"/>
      <c r="B56" s="151" t="s">
        <v>5</v>
      </c>
      <c r="C56" s="152"/>
      <c r="D56" s="3">
        <f>D54</f>
        <v>656985</v>
      </c>
    </row>
    <row r="57" spans="1:6" ht="35.1" customHeight="1">
      <c r="A57" s="149"/>
      <c r="B57" s="8" t="s">
        <v>2</v>
      </c>
      <c r="C57" s="3" t="s">
        <v>3</v>
      </c>
      <c r="D57" s="143" t="s">
        <v>0</v>
      </c>
      <c r="E57" s="106">
        <v>34000</v>
      </c>
      <c r="F57" s="6" t="s">
        <v>433</v>
      </c>
    </row>
    <row r="58" spans="1:6" ht="35.1" customHeight="1">
      <c r="A58" s="2"/>
      <c r="B58" s="2"/>
      <c r="C58" s="2">
        <v>77210</v>
      </c>
      <c r="D58" s="2" t="s">
        <v>440</v>
      </c>
    </row>
    <row r="59" spans="1:6" ht="35.1" customHeight="1">
      <c r="A59" s="2"/>
      <c r="B59" s="2"/>
      <c r="C59" s="2">
        <v>130</v>
      </c>
      <c r="D59" s="2" t="s">
        <v>441</v>
      </c>
      <c r="E59" s="146"/>
    </row>
    <row r="60" spans="1:6" ht="35.1" customHeight="1">
      <c r="A60" s="2"/>
      <c r="B60" s="2"/>
      <c r="C60" s="2">
        <v>5060</v>
      </c>
      <c r="D60" s="2" t="s">
        <v>439</v>
      </c>
      <c r="E60" s="146"/>
    </row>
    <row r="61" spans="1:6" ht="35.1" customHeight="1">
      <c r="A61" s="2"/>
      <c r="B61" s="2"/>
      <c r="C61" s="2">
        <v>6000</v>
      </c>
      <c r="D61" s="2" t="s">
        <v>434</v>
      </c>
    </row>
    <row r="62" spans="1:6" ht="35.1" customHeight="1">
      <c r="A62" s="144"/>
      <c r="B62" s="2"/>
      <c r="C62" s="2">
        <v>5000</v>
      </c>
      <c r="D62" s="2" t="s">
        <v>435</v>
      </c>
    </row>
    <row r="63" spans="1:6" ht="35.1" customHeight="1">
      <c r="A63" s="144"/>
      <c r="B63" s="2"/>
      <c r="C63" s="2">
        <v>100</v>
      </c>
      <c r="D63" s="2" t="s">
        <v>436</v>
      </c>
    </row>
    <row r="64" spans="1:6" ht="35.1" customHeight="1">
      <c r="A64" s="3"/>
      <c r="B64" s="3">
        <f>SUM(B58:B63)</f>
        <v>0</v>
      </c>
      <c r="C64" s="3">
        <f>SUM(C58:C63)</f>
        <v>93500</v>
      </c>
      <c r="D64" s="143" t="s">
        <v>1</v>
      </c>
    </row>
    <row r="65" spans="1:6" ht="35.1" customHeight="1">
      <c r="A65" s="155" t="s">
        <v>4</v>
      </c>
      <c r="B65" s="155"/>
      <c r="C65" s="155"/>
      <c r="D65" s="3">
        <f>D56+B64-C64</f>
        <v>563485</v>
      </c>
      <c r="E65" s="145" t="s">
        <v>437</v>
      </c>
      <c r="F65" s="48" t="s">
        <v>438</v>
      </c>
    </row>
    <row r="66" spans="1:6" ht="35.1" customHeight="1">
      <c r="A66" s="149" t="s">
        <v>6</v>
      </c>
      <c r="B66" s="176">
        <v>41295</v>
      </c>
      <c r="C66" s="177"/>
      <c r="D66" s="177"/>
    </row>
    <row r="67" spans="1:6" ht="35.1" customHeight="1">
      <c r="A67" s="149"/>
      <c r="B67" s="151" t="s">
        <v>5</v>
      </c>
      <c r="C67" s="152"/>
      <c r="D67" s="3">
        <f>D65</f>
        <v>563485</v>
      </c>
    </row>
    <row r="68" spans="1:6" ht="35.1" customHeight="1">
      <c r="A68" s="149"/>
      <c r="B68" s="8" t="s">
        <v>2</v>
      </c>
      <c r="C68" s="3" t="s">
        <v>3</v>
      </c>
      <c r="D68" s="147" t="s">
        <v>0</v>
      </c>
    </row>
    <row r="69" spans="1:6" ht="35.1" customHeight="1">
      <c r="A69" s="2"/>
      <c r="B69" s="2">
        <v>550000</v>
      </c>
      <c r="C69" s="2"/>
      <c r="D69" s="2" t="s">
        <v>442</v>
      </c>
    </row>
    <row r="70" spans="1:6" ht="35.1" customHeight="1">
      <c r="A70" s="2"/>
      <c r="B70" s="2"/>
      <c r="C70" s="2">
        <v>473000</v>
      </c>
      <c r="D70" s="2" t="s">
        <v>443</v>
      </c>
    </row>
    <row r="71" spans="1:6" ht="35.1" customHeight="1">
      <c r="A71" s="2"/>
      <c r="B71" s="2"/>
      <c r="C71" s="2">
        <v>37000</v>
      </c>
      <c r="D71" s="2" t="s">
        <v>444</v>
      </c>
    </row>
    <row r="72" spans="1:6" ht="35.1" customHeight="1">
      <c r="A72" s="2"/>
      <c r="B72" s="2"/>
      <c r="C72" s="2">
        <v>40000</v>
      </c>
      <c r="D72" s="2" t="s">
        <v>445</v>
      </c>
    </row>
    <row r="73" spans="1:6" ht="35.1" customHeight="1">
      <c r="A73" s="148"/>
      <c r="B73" s="2">
        <v>23000</v>
      </c>
      <c r="C73" s="2"/>
      <c r="D73" s="2" t="s">
        <v>446</v>
      </c>
    </row>
    <row r="74" spans="1:6" ht="35.1" customHeight="1">
      <c r="A74" s="148"/>
      <c r="B74" s="2"/>
      <c r="C74" s="2">
        <v>23000</v>
      </c>
      <c r="D74" s="2" t="s">
        <v>447</v>
      </c>
    </row>
    <row r="75" spans="1:6" ht="35.1" customHeight="1">
      <c r="A75" s="3"/>
      <c r="B75" s="3">
        <f>SUM(B69:B74)</f>
        <v>573000</v>
      </c>
      <c r="C75" s="3">
        <f>SUM(C69:C74)</f>
        <v>573000</v>
      </c>
      <c r="D75" s="147" t="s">
        <v>1</v>
      </c>
    </row>
    <row r="76" spans="1:6" ht="35.1" customHeight="1">
      <c r="A76" s="155" t="s">
        <v>4</v>
      </c>
      <c r="B76" s="155"/>
      <c r="C76" s="155"/>
      <c r="D76" s="3">
        <f>D67+B75-C75</f>
        <v>563485</v>
      </c>
    </row>
    <row r="77" spans="1:6" ht="35.1" customHeight="1">
      <c r="A77" s="149" t="s">
        <v>6</v>
      </c>
      <c r="B77" s="176">
        <v>41296</v>
      </c>
      <c r="C77" s="177"/>
      <c r="D77" s="177"/>
    </row>
    <row r="78" spans="1:6" ht="35.1" customHeight="1">
      <c r="A78" s="149"/>
      <c r="B78" s="151" t="s">
        <v>5</v>
      </c>
      <c r="C78" s="152"/>
      <c r="D78" s="3">
        <f>D76</f>
        <v>563485</v>
      </c>
    </row>
    <row r="79" spans="1:6" ht="35.1" customHeight="1">
      <c r="A79" s="149"/>
      <c r="B79" s="8" t="s">
        <v>2</v>
      </c>
      <c r="C79" s="3" t="s">
        <v>3</v>
      </c>
      <c r="D79" s="147" t="s">
        <v>0</v>
      </c>
    </row>
    <row r="80" spans="1:6" ht="35.1" customHeight="1">
      <c r="A80" s="2"/>
      <c r="B80" s="2">
        <v>25000</v>
      </c>
      <c r="C80" s="2"/>
      <c r="D80" s="2" t="s">
        <v>422</v>
      </c>
    </row>
    <row r="81" spans="1:4" ht="35.1" customHeight="1">
      <c r="A81" s="2"/>
      <c r="B81" s="2"/>
      <c r="C81" s="2">
        <v>24500</v>
      </c>
      <c r="D81" s="2" t="s">
        <v>450</v>
      </c>
    </row>
    <row r="82" spans="1:4" ht="35.1" customHeight="1">
      <c r="A82" s="2"/>
      <c r="B82" s="2"/>
      <c r="C82" s="2">
        <v>500</v>
      </c>
      <c r="D82" s="2" t="s">
        <v>448</v>
      </c>
    </row>
    <row r="83" spans="1:4" ht="35.1" customHeight="1">
      <c r="A83" s="2"/>
      <c r="B83" s="2">
        <v>1250000</v>
      </c>
      <c r="C83" s="2">
        <v>1250000</v>
      </c>
      <c r="D83" s="2" t="s">
        <v>449</v>
      </c>
    </row>
    <row r="84" spans="1:4" ht="35.1" customHeight="1">
      <c r="A84" s="3"/>
      <c r="B84" s="3">
        <f>SUM(B80:B83)</f>
        <v>1275000</v>
      </c>
      <c r="C84" s="3">
        <f>SUM(C80:C83)</f>
        <v>1275000</v>
      </c>
      <c r="D84" s="147" t="s">
        <v>1</v>
      </c>
    </row>
    <row r="85" spans="1:4" ht="35.1" customHeight="1">
      <c r="A85" s="155" t="s">
        <v>4</v>
      </c>
      <c r="B85" s="155"/>
      <c r="C85" s="155"/>
      <c r="D85" s="3">
        <f>D78+B84-C84</f>
        <v>563485</v>
      </c>
    </row>
  </sheetData>
  <mergeCells count="37">
    <mergeCell ref="A85:C85"/>
    <mergeCell ref="A66:A68"/>
    <mergeCell ref="B66:D66"/>
    <mergeCell ref="B67:C67"/>
    <mergeCell ref="A76:C76"/>
    <mergeCell ref="A77:A79"/>
    <mergeCell ref="B77:D77"/>
    <mergeCell ref="B78:C78"/>
    <mergeCell ref="A55:A57"/>
    <mergeCell ref="B55:D55"/>
    <mergeCell ref="B56:C56"/>
    <mergeCell ref="A65:C65"/>
    <mergeCell ref="A44:A46"/>
    <mergeCell ref="B44:D44"/>
    <mergeCell ref="B45:C45"/>
    <mergeCell ref="A54:C54"/>
    <mergeCell ref="B1:D1"/>
    <mergeCell ref="A2:A4"/>
    <mergeCell ref="B2:D2"/>
    <mergeCell ref="B3:C3"/>
    <mergeCell ref="A13:C13"/>
    <mergeCell ref="A43:C43"/>
    <mergeCell ref="A14:A16"/>
    <mergeCell ref="B14:D14"/>
    <mergeCell ref="B15:C15"/>
    <mergeCell ref="A20:C20"/>
    <mergeCell ref="A35:A37"/>
    <mergeCell ref="B35:D35"/>
    <mergeCell ref="A21:A23"/>
    <mergeCell ref="B21:D21"/>
    <mergeCell ref="B22:C22"/>
    <mergeCell ref="A27:C27"/>
    <mergeCell ref="B36:C36"/>
    <mergeCell ref="A28:A30"/>
    <mergeCell ref="B28:D28"/>
    <mergeCell ref="B29:C29"/>
    <mergeCell ref="A34:C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2</vt:i4>
      </vt:variant>
    </vt:vector>
  </HeadingPairs>
  <TitlesOfParts>
    <vt:vector size="10" baseType="lpstr">
      <vt:lpstr>رئيسي شهر أيلول 2012</vt:lpstr>
      <vt:lpstr>آب 2012</vt:lpstr>
      <vt:lpstr>تشرين 1+2</vt:lpstr>
      <vt:lpstr>كانون أول</vt:lpstr>
      <vt:lpstr>نور دالي</vt:lpstr>
      <vt:lpstr>صندوق فراس</vt:lpstr>
      <vt:lpstr>ك22013</vt:lpstr>
      <vt:lpstr>ورقة1</vt:lpstr>
      <vt:lpstr>'آب 2012'!Print_Area</vt:lpstr>
      <vt:lpstr>'رئيسي شهر أيلول 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2013-01-23T12:44:10Z</dcterms:modified>
</cp:coreProperties>
</file>