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 activeTab="1"/>
  </bookViews>
  <sheets>
    <sheet name="Sheet1" sheetId="1" r:id="rId1"/>
    <sheet name="رواتب 7-2013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M68" i="2"/>
  <c r="N6"/>
  <c r="V6" s="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3"/>
  <c r="N4"/>
  <c r="N5"/>
  <c r="N7"/>
  <c r="N8"/>
  <c r="N9"/>
  <c r="N10"/>
  <c r="N11"/>
  <c r="N2"/>
  <c r="U8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3"/>
  <c r="U4"/>
  <c r="U5"/>
  <c r="U7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2" l="1"/>
  <c r="V3"/>
  <c r="V4"/>
  <c r="V5"/>
  <c r="V10"/>
  <c r="E49" l="1"/>
  <c r="V49" s="1"/>
  <c r="C37"/>
  <c r="E37" s="1"/>
  <c r="V37" s="1"/>
  <c r="C38"/>
  <c r="E38" s="1"/>
  <c r="V38" s="1"/>
  <c r="C39"/>
  <c r="E39" s="1"/>
  <c r="V39" s="1"/>
  <c r="C40"/>
  <c r="E40" s="1"/>
  <c r="V40" s="1"/>
  <c r="C41"/>
  <c r="E41" s="1"/>
  <c r="V41" s="1"/>
  <c r="X41" s="1"/>
  <c r="C42"/>
  <c r="E42" s="1"/>
  <c r="V42" s="1"/>
  <c r="C43"/>
  <c r="E43" s="1"/>
  <c r="V43" s="1"/>
  <c r="C44"/>
  <c r="E44" s="1"/>
  <c r="V44" s="1"/>
  <c r="C45"/>
  <c r="E45" s="1"/>
  <c r="V45" s="1"/>
  <c r="C46"/>
  <c r="E46" s="1"/>
  <c r="V46" s="1"/>
  <c r="C47"/>
  <c r="E47" s="1"/>
  <c r="V47" s="1"/>
  <c r="C48"/>
  <c r="E48" s="1"/>
  <c r="V48" s="1"/>
  <c r="C49"/>
  <c r="C50"/>
  <c r="E50" s="1"/>
  <c r="V50" s="1"/>
  <c r="C51"/>
  <c r="E51" s="1"/>
  <c r="V51" s="1"/>
  <c r="C52"/>
  <c r="E52" s="1"/>
  <c r="V52" s="1"/>
  <c r="C53"/>
  <c r="E53" s="1"/>
  <c r="V53" s="1"/>
  <c r="C54"/>
  <c r="E54" s="1"/>
  <c r="V54" s="1"/>
  <c r="C55"/>
  <c r="E55" s="1"/>
  <c r="V55" s="1"/>
  <c r="C56"/>
  <c r="E56" s="1"/>
  <c r="V56" s="1"/>
  <c r="C57"/>
  <c r="E57" s="1"/>
  <c r="V57" s="1"/>
  <c r="C58"/>
  <c r="E58" s="1"/>
  <c r="V58" s="1"/>
  <c r="C59"/>
  <c r="E59" s="1"/>
  <c r="V59" s="1"/>
  <c r="X59" s="1"/>
  <c r="C60"/>
  <c r="E60" s="1"/>
  <c r="V60" s="1"/>
  <c r="C61"/>
  <c r="E61" s="1"/>
  <c r="V61" s="1"/>
  <c r="C62"/>
  <c r="E62" s="1"/>
  <c r="V62" s="1"/>
  <c r="C63"/>
  <c r="E63" s="1"/>
  <c r="V63" s="1"/>
  <c r="C64"/>
  <c r="E64" s="1"/>
  <c r="V64" s="1"/>
  <c r="C65"/>
  <c r="E65" s="1"/>
  <c r="V65" s="1"/>
  <c r="C66"/>
  <c r="E66" s="1"/>
  <c r="V66" s="1"/>
  <c r="C67"/>
  <c r="E67" s="1"/>
  <c r="V67" s="1"/>
  <c r="C36"/>
  <c r="E36" s="1"/>
  <c r="V36" s="1"/>
  <c r="C35"/>
  <c r="E35" s="1"/>
  <c r="V35" s="1"/>
  <c r="C33"/>
  <c r="E33" s="1"/>
  <c r="V33" s="1"/>
  <c r="C34"/>
  <c r="E34" s="1"/>
  <c r="V34" s="1"/>
  <c r="C32"/>
  <c r="E32" s="1"/>
  <c r="V32" s="1"/>
  <c r="C31"/>
  <c r="E31" s="1"/>
  <c r="V31" s="1"/>
  <c r="C22"/>
  <c r="C23"/>
  <c r="C30"/>
  <c r="C29"/>
  <c r="C28"/>
  <c r="E28" s="1"/>
  <c r="V28" s="1"/>
  <c r="C27"/>
  <c r="C26"/>
  <c r="C25"/>
  <c r="C24"/>
  <c r="E24" s="1"/>
  <c r="V24" s="1"/>
  <c r="C8"/>
  <c r="E8" s="1"/>
  <c r="V8" s="1"/>
  <c r="C21"/>
  <c r="X32" l="1"/>
  <c r="W40"/>
  <c r="W58"/>
  <c r="W67"/>
  <c r="E30"/>
  <c r="V30" s="1"/>
  <c r="E26"/>
  <c r="V26" s="1"/>
  <c r="E22"/>
  <c r="V22" s="1"/>
  <c r="E29"/>
  <c r="V29" s="1"/>
  <c r="E27"/>
  <c r="V27" s="1"/>
  <c r="E25"/>
  <c r="V25" s="1"/>
  <c r="E23"/>
  <c r="V23" s="1"/>
  <c r="E21"/>
  <c r="V21" s="1"/>
  <c r="W30" l="1"/>
  <c r="W68" s="1"/>
  <c r="C7"/>
  <c r="E7" s="1"/>
  <c r="V7" s="1"/>
  <c r="C9"/>
  <c r="C10"/>
  <c r="C11"/>
  <c r="C12"/>
  <c r="C13"/>
  <c r="C14"/>
  <c r="C15"/>
  <c r="C16"/>
  <c r="C17"/>
  <c r="C18"/>
  <c r="C19"/>
  <c r="C20"/>
  <c r="V2"/>
  <c r="E19" l="1"/>
  <c r="V19" s="1"/>
  <c r="E17"/>
  <c r="V17" s="1"/>
  <c r="E15"/>
  <c r="V15" s="1"/>
  <c r="E13"/>
  <c r="V13" s="1"/>
  <c r="E11"/>
  <c r="V11" s="1"/>
  <c r="E9"/>
  <c r="V9" s="1"/>
  <c r="E20"/>
  <c r="V20" s="1"/>
  <c r="E18"/>
  <c r="V18" s="1"/>
  <c r="E16"/>
  <c r="V16" s="1"/>
  <c r="E14"/>
  <c r="V14" s="1"/>
  <c r="E12"/>
  <c r="V12" s="1"/>
  <c r="V68" l="1"/>
  <c r="X23"/>
  <c r="X68" s="1"/>
</calcChain>
</file>

<file path=xl/comments1.xml><?xml version="1.0" encoding="utf-8"?>
<comments xmlns="http://schemas.openxmlformats.org/spreadsheetml/2006/main">
  <authors>
    <author>الكاتب</author>
  </authors>
  <commentList>
    <comment ref="E10" authorId="0">
      <text>
        <r>
          <rPr>
            <sz val="9"/>
            <color indexed="81"/>
            <rFont val="Tahoma"/>
            <family val="2"/>
          </rPr>
          <t xml:space="preserve">الراتب 20000 الفترة من 1 حتى 6 الشهر 6وارديات *666=4000ل.س 
الراتب 52500 الفترة من 7 حتى 14 الشهر 23وارديات *1750=40250ل.س 
الراتب 46250(20000+نصف راتب عيسى)الفترة من 15حتى 31 الشهر 20وارديات *1541=30833ل.س </t>
        </r>
      </text>
    </comment>
  </commentList>
</comments>
</file>

<file path=xl/sharedStrings.xml><?xml version="1.0" encoding="utf-8"?>
<sst xmlns="http://schemas.openxmlformats.org/spreadsheetml/2006/main" count="88" uniqueCount="87">
  <si>
    <t>اسم الموظف</t>
  </si>
  <si>
    <t>الأجر الساعي</t>
  </si>
  <si>
    <t>بدل مواصلات ثابت</t>
  </si>
  <si>
    <t>بدل مواصلات متغير</t>
  </si>
  <si>
    <t>المكافأة</t>
  </si>
  <si>
    <t xml:space="preserve"> طبيعة عمل</t>
  </si>
  <si>
    <t xml:space="preserve">فروقات </t>
  </si>
  <si>
    <t xml:space="preserve"> اتصالات</t>
  </si>
  <si>
    <t>مجموع الاستحقاق</t>
  </si>
  <si>
    <t xml:space="preserve">تأمينات </t>
  </si>
  <si>
    <t xml:space="preserve">ضريبة </t>
  </si>
  <si>
    <t>مجموع السلف</t>
  </si>
  <si>
    <t>إجمالي الحسم</t>
  </si>
  <si>
    <t>حسام دعدع</t>
  </si>
  <si>
    <t>جلال ماجد علي دعدع</t>
  </si>
  <si>
    <t>شادي علي  صبح</t>
  </si>
  <si>
    <t>جمانة عبد الهادي  مصلح</t>
  </si>
  <si>
    <t>محمود حميد  بيان</t>
  </si>
  <si>
    <t>عيسى صليبي  صليبي</t>
  </si>
  <si>
    <t>عبد الكريم علي  الجبر</t>
  </si>
  <si>
    <t>محسن محمود  الجنيدي</t>
  </si>
  <si>
    <t>محمد نديم عبد النافع  طباطب</t>
  </si>
  <si>
    <t>ارهف محمد زهير  الملوحي</t>
  </si>
  <si>
    <t>باسم عبدو  ابراهيم</t>
  </si>
  <si>
    <t>هاشم أسعد  رزوق</t>
  </si>
  <si>
    <t>منتجب فيصل  خازم</t>
  </si>
  <si>
    <t>محمد قاسم  عثمان</t>
  </si>
  <si>
    <t>فراس حداد</t>
  </si>
  <si>
    <t>عبيدة ابو طه</t>
  </si>
  <si>
    <t>معتصم الشهابي</t>
  </si>
  <si>
    <t>ايلي سابا</t>
  </si>
  <si>
    <t>وائل العزو</t>
  </si>
  <si>
    <t>نصر الدين حسون</t>
  </si>
  <si>
    <t>أحمد زكريا</t>
  </si>
  <si>
    <t>المستحق</t>
  </si>
  <si>
    <t>ليلاس دعدع</t>
  </si>
  <si>
    <t>عدد الوارديات</t>
  </si>
  <si>
    <t>انس ملوحي</t>
  </si>
  <si>
    <t>فايز معصراني</t>
  </si>
  <si>
    <t>سمهر البوشي</t>
  </si>
  <si>
    <t>يامن فرهود</t>
  </si>
  <si>
    <t>نبال سابا</t>
  </si>
  <si>
    <t>محمد جواد دعدع</t>
  </si>
  <si>
    <t>عبد القادر محمداه</t>
  </si>
  <si>
    <t>ابراهيم جرجس</t>
  </si>
  <si>
    <t>رامي كنجو</t>
  </si>
  <si>
    <t>عمار تنورة</t>
  </si>
  <si>
    <t>عبد المعطي عنقور</t>
  </si>
  <si>
    <t>عبد الاله غزول</t>
  </si>
  <si>
    <t>عبد الرحمن زكريا</t>
  </si>
  <si>
    <t>محمد قره خالد</t>
  </si>
  <si>
    <t>تمام قره خالد</t>
  </si>
  <si>
    <t>محمود الخضر</t>
  </si>
  <si>
    <t>راغب انجرو</t>
  </si>
  <si>
    <t>بلال رزوق</t>
  </si>
  <si>
    <t>حازم الراعي</t>
  </si>
  <si>
    <t>احمد ابو عرابي</t>
  </si>
  <si>
    <t>محمد صالح</t>
  </si>
  <si>
    <t>خالد عنقور</t>
  </si>
  <si>
    <t>أحمد مشارقة</t>
  </si>
  <si>
    <t>ميسر منصور</t>
  </si>
  <si>
    <t>خالد الرفاعي</t>
  </si>
  <si>
    <t>عمر تميم</t>
  </si>
  <si>
    <t>فداء حسون</t>
  </si>
  <si>
    <t>أحمد قرعيش</t>
  </si>
  <si>
    <t>عمار الطالب</t>
  </si>
  <si>
    <t>حسين الخالد</t>
  </si>
  <si>
    <t>محمد حمدوني</t>
  </si>
  <si>
    <t>طه عبد الرحمن</t>
  </si>
  <si>
    <t>مسعود غزاوي</t>
  </si>
  <si>
    <t>مالك الرزوق</t>
  </si>
  <si>
    <t>شادي جرجس</t>
  </si>
  <si>
    <t>احمد الجابر</t>
  </si>
  <si>
    <t>سليم حاج حسين</t>
  </si>
  <si>
    <t>رأفت قاسم</t>
  </si>
  <si>
    <t>عهد حسون</t>
  </si>
  <si>
    <t>عوض الرزوق</t>
  </si>
  <si>
    <t>بهاء حسون</t>
  </si>
  <si>
    <t>وسام فنجان</t>
  </si>
  <si>
    <t>وسيم الرزوق</t>
  </si>
  <si>
    <t>الراتب</t>
  </si>
  <si>
    <t>حسم انتاج</t>
  </si>
  <si>
    <t>حسم عقوية</t>
  </si>
  <si>
    <t xml:space="preserve">اطعام </t>
  </si>
  <si>
    <t>عيدية</t>
  </si>
  <si>
    <t>احمد طيفور</t>
  </si>
  <si>
    <t xml:space="preserve">اجر الواردية </t>
  </si>
</sst>
</file>

<file path=xl/styles.xml><?xml version="1.0" encoding="utf-8"?>
<styleSheet xmlns="http://schemas.openxmlformats.org/spreadsheetml/2006/main">
  <numFmts count="2">
    <numFmt numFmtId="164" formatCode="_-* #,##0_-;_-* #,##0\-;_-* &quot;-&quot;_-;_-@_-"/>
    <numFmt numFmtId="165" formatCode="0.00;\ \(0.00\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implified Arabic"/>
      <family val="1"/>
    </font>
    <font>
      <b/>
      <sz val="11"/>
      <name val="Simplified Arabic"/>
      <family val="1"/>
    </font>
    <font>
      <sz val="10"/>
      <color theme="1"/>
      <name val="Simplified Arabic"/>
      <family val="1"/>
    </font>
    <font>
      <sz val="9"/>
      <color indexed="81"/>
      <name val="Tahoma"/>
      <family val="2"/>
    </font>
    <font>
      <sz val="1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165" fontId="1" fillId="0" borderId="1" xfId="0" applyNumberFormat="1" applyFont="1" applyBorder="1"/>
    <xf numFmtId="0" fontId="1" fillId="2" borderId="0" xfId="0" applyFont="1" applyFill="1"/>
    <xf numFmtId="0" fontId="0" fillId="2" borderId="0" xfId="0" applyFill="1"/>
    <xf numFmtId="0" fontId="0" fillId="0" borderId="1" xfId="0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1" fillId="2" borderId="1" xfId="0" applyNumberFormat="1" applyFont="1" applyFill="1" applyBorder="1"/>
    <xf numFmtId="165" fontId="0" fillId="2" borderId="0" xfId="0" applyNumberFormat="1" applyFill="1"/>
    <xf numFmtId="164" fontId="7" fillId="2" borderId="1" xfId="1" applyNumberFormat="1" applyFont="1" applyFill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>
      <selection sqref="A1:XFD10"/>
    </sheetView>
  </sheetViews>
  <sheetFormatPr defaultRowHeight="15"/>
  <cols>
    <col min="1" max="1" width="13.42578125" bestFit="1" customWidth="1"/>
    <col min="2" max="2" width="10.85546875" bestFit="1" customWidth="1"/>
    <col min="3" max="3" width="9.7109375" bestFit="1" customWidth="1"/>
    <col min="4" max="4" width="10" bestFit="1" customWidth="1"/>
    <col min="5" max="5" width="10.28515625" bestFit="1" customWidth="1"/>
    <col min="6" max="6" width="14.7109375" bestFit="1" customWidth="1"/>
    <col min="7" max="7" width="15.42578125" bestFit="1" customWidth="1"/>
    <col min="8" max="10" width="9" customWidth="1"/>
    <col min="11" max="11" width="9.7109375" bestFit="1" customWidth="1"/>
    <col min="12" max="12" width="8.5703125" bestFit="1" customWidth="1"/>
    <col min="13" max="15" width="9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7"/>
  <sheetViews>
    <sheetView rightToLeft="1" tabSelected="1" workbookViewId="0">
      <pane ySplit="1" topLeftCell="A55" activePane="bottomLeft" state="frozen"/>
      <selection pane="bottomLeft" activeCell="M69" sqref="M69"/>
    </sheetView>
  </sheetViews>
  <sheetFormatPr defaultColWidth="9.140625" defaultRowHeight="15"/>
  <cols>
    <col min="1" max="1" width="19.42578125" bestFit="1" customWidth="1"/>
    <col min="2" max="4" width="11.140625" customWidth="1"/>
    <col min="5" max="5" width="10.85546875" customWidth="1"/>
    <col min="6" max="6" width="9.140625" customWidth="1"/>
    <col min="7" max="7" width="10.7109375" customWidth="1"/>
    <col min="8" max="8" width="9" customWidth="1"/>
    <col min="9" max="9" width="9.5703125" customWidth="1"/>
    <col min="10" max="10" width="9.7109375" customWidth="1"/>
    <col min="11" max="11" width="9" hidden="1" customWidth="1"/>
    <col min="12" max="12" width="9" customWidth="1"/>
    <col min="13" max="13" width="9.7109375" customWidth="1"/>
    <col min="14" max="14" width="12.7109375" customWidth="1"/>
    <col min="15" max="18" width="9" customWidth="1"/>
    <col min="19" max="20" width="10.7109375" customWidth="1"/>
    <col min="21" max="21" width="10.85546875" customWidth="1"/>
    <col min="22" max="22" width="10.28515625" bestFit="1" customWidth="1"/>
    <col min="23" max="24" width="10.5703125" style="15" bestFit="1" customWidth="1"/>
    <col min="25" max="16384" width="9.140625" style="15"/>
  </cols>
  <sheetData>
    <row r="1" spans="1:22" s="14" customFormat="1" ht="23.25">
      <c r="A1" s="1" t="s">
        <v>0</v>
      </c>
      <c r="B1" s="1" t="s">
        <v>80</v>
      </c>
      <c r="C1" s="1" t="s">
        <v>86</v>
      </c>
      <c r="D1" s="1" t="s">
        <v>36</v>
      </c>
      <c r="E1" s="1" t="s">
        <v>1</v>
      </c>
      <c r="F1" s="1" t="s">
        <v>2</v>
      </c>
      <c r="G1" s="1" t="s">
        <v>3</v>
      </c>
      <c r="H1" s="1" t="s">
        <v>83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84</v>
      </c>
      <c r="N1" s="1" t="s">
        <v>8</v>
      </c>
      <c r="O1" s="1" t="s">
        <v>9</v>
      </c>
      <c r="P1" s="1" t="s">
        <v>82</v>
      </c>
      <c r="Q1" s="1" t="s">
        <v>81</v>
      </c>
      <c r="R1" s="1" t="s">
        <v>10</v>
      </c>
      <c r="S1" s="1" t="s">
        <v>11</v>
      </c>
      <c r="T1" s="1" t="s">
        <v>84</v>
      </c>
      <c r="U1" s="1" t="s">
        <v>12</v>
      </c>
      <c r="V1" s="1" t="s">
        <v>34</v>
      </c>
    </row>
    <row r="2" spans="1:22" s="14" customFormat="1" ht="23.25">
      <c r="A2" s="1" t="s">
        <v>13</v>
      </c>
      <c r="B2" s="2">
        <v>250000</v>
      </c>
      <c r="C2" s="2"/>
      <c r="D2" s="2"/>
      <c r="E2" s="2">
        <v>250000</v>
      </c>
      <c r="F2" s="3"/>
      <c r="G2" s="3"/>
      <c r="H2" s="3"/>
      <c r="I2" s="17">
        <v>24194</v>
      </c>
      <c r="J2" s="3"/>
      <c r="K2" s="3"/>
      <c r="L2" s="3"/>
      <c r="M2" s="3"/>
      <c r="N2" s="2">
        <f>SUM(E2:M2)</f>
        <v>274194</v>
      </c>
      <c r="O2" s="2">
        <v>684</v>
      </c>
      <c r="P2" s="2"/>
      <c r="Q2" s="2"/>
      <c r="R2" s="3"/>
      <c r="S2" s="3">
        <v>52525</v>
      </c>
      <c r="T2" s="3"/>
      <c r="U2" s="2">
        <f>SUM(O2:S2)</f>
        <v>53209</v>
      </c>
      <c r="V2" s="13">
        <f>N2-U2</f>
        <v>220985</v>
      </c>
    </row>
    <row r="3" spans="1:22" s="14" customFormat="1" ht="23.25">
      <c r="A3" s="1" t="s">
        <v>14</v>
      </c>
      <c r="B3" s="2">
        <v>100000</v>
      </c>
      <c r="C3" s="2"/>
      <c r="D3" s="2"/>
      <c r="E3" s="2">
        <v>100000</v>
      </c>
      <c r="F3" s="3">
        <v>0</v>
      </c>
      <c r="G3" s="3"/>
      <c r="H3" s="3">
        <v>0</v>
      </c>
      <c r="I3" s="17">
        <v>9678</v>
      </c>
      <c r="J3" s="3">
        <v>0</v>
      </c>
      <c r="K3" s="3"/>
      <c r="L3" s="3"/>
      <c r="M3" s="3"/>
      <c r="N3" s="2">
        <f t="shared" ref="N3:N67" si="0">SUM(E3:M3)</f>
        <v>109678</v>
      </c>
      <c r="O3" s="4">
        <v>684</v>
      </c>
      <c r="P3" s="4"/>
      <c r="Q3" s="4"/>
      <c r="R3" s="5"/>
      <c r="S3" s="3">
        <v>100000</v>
      </c>
      <c r="T3" s="3"/>
      <c r="U3" s="2">
        <f t="shared" ref="U3:U67" si="1">SUM(O3:S3)</f>
        <v>100684</v>
      </c>
      <c r="V3" s="13">
        <f t="shared" ref="V3:V67" si="2">N3-U3</f>
        <v>8994</v>
      </c>
    </row>
    <row r="4" spans="1:22" s="14" customFormat="1" ht="23.25">
      <c r="A4" s="1" t="s">
        <v>42</v>
      </c>
      <c r="B4" s="2">
        <v>100000</v>
      </c>
      <c r="C4" s="2"/>
      <c r="D4" s="2"/>
      <c r="E4" s="2">
        <v>100000</v>
      </c>
      <c r="F4" s="3"/>
      <c r="G4" s="3"/>
      <c r="H4" s="3"/>
      <c r="I4" s="17">
        <v>9678</v>
      </c>
      <c r="J4" s="3"/>
      <c r="K4" s="3"/>
      <c r="L4" s="3"/>
      <c r="M4" s="3"/>
      <c r="N4" s="2">
        <f t="shared" si="0"/>
        <v>109678</v>
      </c>
      <c r="O4" s="4">
        <v>684</v>
      </c>
      <c r="P4" s="4"/>
      <c r="Q4" s="4"/>
      <c r="R4" s="5"/>
      <c r="S4" s="3"/>
      <c r="T4" s="3"/>
      <c r="U4" s="2">
        <f t="shared" si="1"/>
        <v>684</v>
      </c>
      <c r="V4" s="13">
        <f t="shared" si="2"/>
        <v>108994</v>
      </c>
    </row>
    <row r="5" spans="1:22" s="14" customFormat="1" ht="23.25">
      <c r="A5" s="1" t="s">
        <v>35</v>
      </c>
      <c r="B5" s="2">
        <v>50000</v>
      </c>
      <c r="C5" s="2"/>
      <c r="D5" s="2"/>
      <c r="E5" s="2">
        <v>50000</v>
      </c>
      <c r="F5" s="3"/>
      <c r="G5" s="3"/>
      <c r="H5" s="3"/>
      <c r="I5" s="17">
        <v>4839</v>
      </c>
      <c r="J5" s="3"/>
      <c r="K5" s="3"/>
      <c r="L5" s="3"/>
      <c r="M5" s="3"/>
      <c r="N5" s="2">
        <f t="shared" si="0"/>
        <v>54839</v>
      </c>
      <c r="O5" s="4">
        <v>684</v>
      </c>
      <c r="P5" s="4"/>
      <c r="Q5" s="4"/>
      <c r="R5" s="4"/>
      <c r="S5" s="3"/>
      <c r="T5" s="3"/>
      <c r="U5" s="2">
        <f t="shared" si="1"/>
        <v>684</v>
      </c>
      <c r="V5" s="13">
        <f t="shared" si="2"/>
        <v>54155</v>
      </c>
    </row>
    <row r="6" spans="1:22" s="14" customFormat="1" ht="23.25">
      <c r="A6" s="1" t="s">
        <v>85</v>
      </c>
      <c r="B6" s="2">
        <v>30000</v>
      </c>
      <c r="C6" s="2"/>
      <c r="D6" s="2"/>
      <c r="E6" s="2">
        <v>30000</v>
      </c>
      <c r="F6" s="3"/>
      <c r="G6" s="3"/>
      <c r="H6" s="3"/>
      <c r="I6" s="17"/>
      <c r="J6" s="3"/>
      <c r="K6" s="3"/>
      <c r="L6" s="3"/>
      <c r="M6" s="3">
        <v>22500</v>
      </c>
      <c r="N6" s="2">
        <f t="shared" si="0"/>
        <v>52500</v>
      </c>
      <c r="O6" s="4"/>
      <c r="P6" s="4"/>
      <c r="Q6" s="4"/>
      <c r="R6" s="4"/>
      <c r="S6" s="3"/>
      <c r="T6" s="3"/>
      <c r="U6" s="2"/>
      <c r="V6" s="13">
        <f t="shared" si="2"/>
        <v>52500</v>
      </c>
    </row>
    <row r="7" spans="1:22" s="14" customFormat="1" ht="23.25">
      <c r="A7" s="1" t="s">
        <v>15</v>
      </c>
      <c r="B7" s="2">
        <v>16500</v>
      </c>
      <c r="C7" s="2">
        <f t="shared" ref="C7:C67" si="3">B7/30</f>
        <v>550</v>
      </c>
      <c r="D7" s="2">
        <v>37.5</v>
      </c>
      <c r="E7" s="2">
        <f>C7*D7</f>
        <v>20625</v>
      </c>
      <c r="F7" s="3">
        <v>0</v>
      </c>
      <c r="G7" s="3"/>
      <c r="H7" s="3">
        <v>0</v>
      </c>
      <c r="I7" s="17">
        <v>1597</v>
      </c>
      <c r="J7" s="3">
        <v>0</v>
      </c>
      <c r="K7" s="3"/>
      <c r="L7" s="3">
        <v>2000</v>
      </c>
      <c r="M7" s="3">
        <v>21000</v>
      </c>
      <c r="N7" s="2">
        <f t="shared" si="0"/>
        <v>45222</v>
      </c>
      <c r="O7" s="4"/>
      <c r="P7" s="4"/>
      <c r="Q7" s="4">
        <v>458</v>
      </c>
      <c r="R7" s="5"/>
      <c r="S7" s="3">
        <v>0</v>
      </c>
      <c r="T7" s="3"/>
      <c r="U7" s="2">
        <f t="shared" si="1"/>
        <v>458</v>
      </c>
      <c r="V7" s="13">
        <f t="shared" si="2"/>
        <v>44764</v>
      </c>
    </row>
    <row r="8" spans="1:22" s="14" customFormat="1" ht="23.25">
      <c r="A8" s="1" t="s">
        <v>27</v>
      </c>
      <c r="B8" s="2">
        <v>100000</v>
      </c>
      <c r="C8" s="2">
        <f>B8/30</f>
        <v>3333.3333333333335</v>
      </c>
      <c r="D8" s="2">
        <v>38</v>
      </c>
      <c r="E8" s="2">
        <f t="shared" ref="E8:E67" si="4">C8*D8</f>
        <v>126666.66666666667</v>
      </c>
      <c r="F8" s="3"/>
      <c r="G8" s="3"/>
      <c r="H8" s="3"/>
      <c r="I8" s="17">
        <v>29994</v>
      </c>
      <c r="J8" s="3"/>
      <c r="K8" s="2"/>
      <c r="L8" s="3">
        <v>4000</v>
      </c>
      <c r="M8" s="3">
        <v>75000</v>
      </c>
      <c r="N8" s="2">
        <f t="shared" si="0"/>
        <v>235660.66666666669</v>
      </c>
      <c r="O8" s="3">
        <v>1925</v>
      </c>
      <c r="P8" s="3"/>
      <c r="Q8" s="3">
        <v>2777</v>
      </c>
      <c r="R8" s="2">
        <v>1325</v>
      </c>
      <c r="U8" s="2">
        <f t="shared" si="1"/>
        <v>6027</v>
      </c>
      <c r="V8" s="13">
        <f t="shared" si="2"/>
        <v>229633.66666666669</v>
      </c>
    </row>
    <row r="9" spans="1:22" s="14" customFormat="1" ht="23.25">
      <c r="A9" s="1" t="s">
        <v>16</v>
      </c>
      <c r="B9" s="2">
        <v>10000</v>
      </c>
      <c r="C9" s="2">
        <f t="shared" si="3"/>
        <v>333.33333333333331</v>
      </c>
      <c r="D9" s="2">
        <v>30</v>
      </c>
      <c r="E9" s="2">
        <f t="shared" si="4"/>
        <v>10000</v>
      </c>
      <c r="F9" s="2">
        <v>0</v>
      </c>
      <c r="G9" s="3"/>
      <c r="H9" s="3">
        <v>0</v>
      </c>
      <c r="I9" s="17">
        <v>968</v>
      </c>
      <c r="J9" s="3">
        <v>0</v>
      </c>
      <c r="K9" s="3"/>
      <c r="L9" s="3">
        <v>4500</v>
      </c>
      <c r="M9" s="3">
        <v>12500</v>
      </c>
      <c r="N9" s="2">
        <f t="shared" si="0"/>
        <v>27968</v>
      </c>
      <c r="O9" s="4"/>
      <c r="P9" s="4"/>
      <c r="Q9" s="4">
        <v>277</v>
      </c>
      <c r="R9" s="4"/>
      <c r="S9" s="3">
        <v>0</v>
      </c>
      <c r="T9" s="3"/>
      <c r="U9" s="2">
        <f t="shared" si="1"/>
        <v>277</v>
      </c>
      <c r="V9" s="13">
        <f t="shared" si="2"/>
        <v>27691</v>
      </c>
    </row>
    <row r="10" spans="1:22" s="14" customFormat="1" ht="23.25">
      <c r="A10" s="1" t="s">
        <v>40</v>
      </c>
      <c r="B10" s="2"/>
      <c r="C10" s="2">
        <f t="shared" si="3"/>
        <v>0</v>
      </c>
      <c r="D10" s="2">
        <v>49</v>
      </c>
      <c r="E10" s="2">
        <v>75083</v>
      </c>
      <c r="F10" s="2"/>
      <c r="G10" s="3"/>
      <c r="H10" s="3"/>
      <c r="I10" s="3">
        <v>25747</v>
      </c>
      <c r="J10" s="3"/>
      <c r="K10" s="3"/>
      <c r="L10" s="3"/>
      <c r="M10" s="3">
        <v>39375</v>
      </c>
      <c r="N10" s="2">
        <f t="shared" si="0"/>
        <v>140205</v>
      </c>
      <c r="O10" s="2"/>
      <c r="P10" s="2"/>
      <c r="Q10" s="2">
        <v>1458</v>
      </c>
      <c r="R10" s="2"/>
      <c r="S10" s="3"/>
      <c r="T10" s="3"/>
      <c r="U10" s="2">
        <f t="shared" si="1"/>
        <v>1458</v>
      </c>
      <c r="V10" s="13">
        <f t="shared" si="2"/>
        <v>138747</v>
      </c>
    </row>
    <row r="11" spans="1:22" s="14" customFormat="1" ht="23.25">
      <c r="A11" s="1" t="s">
        <v>17</v>
      </c>
      <c r="B11" s="2">
        <v>80000</v>
      </c>
      <c r="C11" s="2">
        <f t="shared" si="3"/>
        <v>2666.6666666666665</v>
      </c>
      <c r="D11" s="2">
        <v>47.5</v>
      </c>
      <c r="E11" s="2">
        <f t="shared" si="4"/>
        <v>126666.66666666666</v>
      </c>
      <c r="F11" s="2">
        <v>0</v>
      </c>
      <c r="G11" s="3"/>
      <c r="H11" s="3">
        <v>600</v>
      </c>
      <c r="I11" s="3">
        <v>23995</v>
      </c>
      <c r="J11" s="2"/>
      <c r="K11" s="3"/>
      <c r="L11" s="6"/>
      <c r="M11" s="20">
        <v>60000</v>
      </c>
      <c r="N11" s="2">
        <f t="shared" si="0"/>
        <v>211261.66666666666</v>
      </c>
      <c r="O11" s="4"/>
      <c r="P11" s="4"/>
      <c r="Q11" s="4">
        <v>2221</v>
      </c>
      <c r="R11" s="4"/>
      <c r="S11" s="3"/>
      <c r="T11" s="3"/>
      <c r="U11" s="2">
        <f t="shared" si="1"/>
        <v>2221</v>
      </c>
      <c r="V11" s="13">
        <f t="shared" si="2"/>
        <v>209040.66666666666</v>
      </c>
    </row>
    <row r="12" spans="1:22" s="14" customFormat="1" ht="23.25">
      <c r="A12" s="1" t="s">
        <v>18</v>
      </c>
      <c r="B12" s="2">
        <v>52500</v>
      </c>
      <c r="C12" s="2">
        <f t="shared" si="3"/>
        <v>1750</v>
      </c>
      <c r="D12" s="2">
        <v>9.5</v>
      </c>
      <c r="E12" s="2">
        <f t="shared" si="4"/>
        <v>16625</v>
      </c>
      <c r="F12" s="2">
        <v>0</v>
      </c>
      <c r="G12" s="3"/>
      <c r="H12" s="3">
        <v>0</v>
      </c>
      <c r="I12" s="3">
        <v>0</v>
      </c>
      <c r="J12" s="3"/>
      <c r="K12" s="3"/>
      <c r="L12" s="6"/>
      <c r="M12" s="6"/>
      <c r="N12" s="2">
        <f t="shared" si="0"/>
        <v>16625</v>
      </c>
      <c r="O12" s="4"/>
      <c r="P12" s="4"/>
      <c r="Q12" s="4"/>
      <c r="R12" s="4"/>
      <c r="S12" s="3">
        <v>0</v>
      </c>
      <c r="T12" s="3"/>
      <c r="U12" s="2">
        <f t="shared" si="1"/>
        <v>0</v>
      </c>
      <c r="V12" s="13">
        <f t="shared" si="2"/>
        <v>16625</v>
      </c>
    </row>
    <row r="13" spans="1:22" s="14" customFormat="1" ht="23.25">
      <c r="A13" s="1" t="s">
        <v>19</v>
      </c>
      <c r="B13" s="2">
        <v>12000</v>
      </c>
      <c r="C13" s="2">
        <f t="shared" si="3"/>
        <v>400</v>
      </c>
      <c r="D13" s="2">
        <v>36</v>
      </c>
      <c r="E13" s="2">
        <f t="shared" si="4"/>
        <v>14400</v>
      </c>
      <c r="F13" s="2">
        <v>0</v>
      </c>
      <c r="G13" s="3">
        <v>1000</v>
      </c>
      <c r="H13" s="3">
        <v>0</v>
      </c>
      <c r="I13" s="3">
        <v>3480</v>
      </c>
      <c r="J13" s="3">
        <v>1500</v>
      </c>
      <c r="K13" s="3"/>
      <c r="L13" s="3"/>
      <c r="M13" s="3">
        <v>12500</v>
      </c>
      <c r="N13" s="2">
        <f t="shared" si="0"/>
        <v>32880</v>
      </c>
      <c r="O13" s="5"/>
      <c r="P13" s="5"/>
      <c r="Q13" s="4">
        <v>400</v>
      </c>
      <c r="R13" s="5"/>
      <c r="S13" s="3">
        <v>900</v>
      </c>
      <c r="T13" s="3"/>
      <c r="U13" s="2">
        <f t="shared" si="1"/>
        <v>1300</v>
      </c>
      <c r="V13" s="13">
        <f t="shared" si="2"/>
        <v>31580</v>
      </c>
    </row>
    <row r="14" spans="1:22" s="14" customFormat="1" ht="23.25">
      <c r="A14" s="1" t="s">
        <v>20</v>
      </c>
      <c r="B14" s="2">
        <v>12000</v>
      </c>
      <c r="C14" s="2">
        <f t="shared" si="3"/>
        <v>400</v>
      </c>
      <c r="D14" s="2">
        <v>41</v>
      </c>
      <c r="E14" s="2">
        <f t="shared" si="4"/>
        <v>16400</v>
      </c>
      <c r="F14" s="2">
        <v>0</v>
      </c>
      <c r="G14" s="3">
        <v>1000</v>
      </c>
      <c r="H14" s="3">
        <v>0</v>
      </c>
      <c r="I14" s="3">
        <v>3480</v>
      </c>
      <c r="J14" s="3">
        <v>1500</v>
      </c>
      <c r="K14" s="3"/>
      <c r="L14" s="3"/>
      <c r="M14" s="3">
        <v>12500</v>
      </c>
      <c r="N14" s="2">
        <f t="shared" si="0"/>
        <v>34880</v>
      </c>
      <c r="O14" s="5"/>
      <c r="P14" s="5"/>
      <c r="Q14" s="4">
        <v>400</v>
      </c>
      <c r="R14" s="5"/>
      <c r="S14" s="3">
        <v>0</v>
      </c>
      <c r="T14" s="3"/>
      <c r="U14" s="2">
        <f t="shared" si="1"/>
        <v>400</v>
      </c>
      <c r="V14" s="13">
        <f t="shared" si="2"/>
        <v>34480</v>
      </c>
    </row>
    <row r="15" spans="1:22" s="14" customFormat="1" ht="23.25">
      <c r="A15" s="1" t="s">
        <v>21</v>
      </c>
      <c r="B15" s="2">
        <v>60000</v>
      </c>
      <c r="C15" s="2">
        <f t="shared" si="3"/>
        <v>2000</v>
      </c>
      <c r="D15" s="2">
        <v>46.5</v>
      </c>
      <c r="E15" s="2">
        <f t="shared" si="4"/>
        <v>93000</v>
      </c>
      <c r="F15" s="2">
        <v>1500</v>
      </c>
      <c r="G15" s="3"/>
      <c r="H15" s="3">
        <v>900</v>
      </c>
      <c r="I15" s="3">
        <v>17900</v>
      </c>
      <c r="J15" s="3">
        <v>2000</v>
      </c>
      <c r="K15" s="3"/>
      <c r="L15" s="3"/>
      <c r="M15" s="3">
        <v>45000</v>
      </c>
      <c r="N15" s="2">
        <f t="shared" si="0"/>
        <v>160300</v>
      </c>
      <c r="O15" s="4"/>
      <c r="P15" s="4"/>
      <c r="Q15" s="4">
        <v>1666</v>
      </c>
      <c r="R15" s="4"/>
      <c r="S15" s="3">
        <v>10000</v>
      </c>
      <c r="T15" s="3"/>
      <c r="U15" s="2">
        <f t="shared" si="1"/>
        <v>11666</v>
      </c>
      <c r="V15" s="13">
        <f t="shared" si="2"/>
        <v>148634</v>
      </c>
    </row>
    <row r="16" spans="1:22" s="14" customFormat="1" ht="23.25">
      <c r="A16" s="1" t="s">
        <v>22</v>
      </c>
      <c r="B16" s="2">
        <v>30000</v>
      </c>
      <c r="C16" s="2">
        <f t="shared" si="3"/>
        <v>1000</v>
      </c>
      <c r="D16" s="2">
        <v>50</v>
      </c>
      <c r="E16" s="2">
        <f t="shared" si="4"/>
        <v>50000</v>
      </c>
      <c r="F16" s="2"/>
      <c r="G16" s="3">
        <v>1200</v>
      </c>
      <c r="H16" s="3">
        <v>900</v>
      </c>
      <c r="I16" s="3">
        <v>8998</v>
      </c>
      <c r="J16" s="3">
        <v>2000</v>
      </c>
      <c r="K16" s="3"/>
      <c r="L16" s="3"/>
      <c r="M16" s="3">
        <v>22500</v>
      </c>
      <c r="N16" s="2">
        <f t="shared" si="0"/>
        <v>85598</v>
      </c>
      <c r="O16" s="4"/>
      <c r="P16" s="4"/>
      <c r="Q16" s="4">
        <v>833</v>
      </c>
      <c r="R16" s="4"/>
      <c r="S16" s="3">
        <v>0</v>
      </c>
      <c r="T16" s="3"/>
      <c r="U16" s="2">
        <f t="shared" si="1"/>
        <v>833</v>
      </c>
      <c r="V16" s="13">
        <f t="shared" si="2"/>
        <v>84765</v>
      </c>
    </row>
    <row r="17" spans="1:24" s="14" customFormat="1" ht="23.25">
      <c r="A17" s="1" t="s">
        <v>23</v>
      </c>
      <c r="B17" s="2">
        <v>12000</v>
      </c>
      <c r="C17" s="2">
        <f t="shared" si="3"/>
        <v>400</v>
      </c>
      <c r="D17" s="2">
        <v>49</v>
      </c>
      <c r="E17" s="2">
        <f t="shared" si="4"/>
        <v>19600</v>
      </c>
      <c r="F17" s="2">
        <v>0</v>
      </c>
      <c r="G17" s="3">
        <v>1000</v>
      </c>
      <c r="H17" s="3">
        <v>0</v>
      </c>
      <c r="I17" s="3">
        <v>3480</v>
      </c>
      <c r="J17" s="3">
        <v>1500</v>
      </c>
      <c r="K17" s="3"/>
      <c r="L17" s="3"/>
      <c r="M17" s="3">
        <v>12500</v>
      </c>
      <c r="N17" s="2">
        <f t="shared" si="0"/>
        <v>38080</v>
      </c>
      <c r="O17" s="4"/>
      <c r="P17" s="4"/>
      <c r="Q17" s="4">
        <v>400</v>
      </c>
      <c r="R17" s="5"/>
      <c r="S17" s="3">
        <v>0</v>
      </c>
      <c r="T17" s="3"/>
      <c r="U17" s="2">
        <f t="shared" si="1"/>
        <v>400</v>
      </c>
      <c r="V17" s="13">
        <f t="shared" si="2"/>
        <v>37680</v>
      </c>
    </row>
    <row r="18" spans="1:24" s="14" customFormat="1" ht="23.25">
      <c r="A18" s="1" t="s">
        <v>24</v>
      </c>
      <c r="B18" s="2">
        <v>25000</v>
      </c>
      <c r="C18" s="2">
        <f t="shared" si="3"/>
        <v>833.33333333333337</v>
      </c>
      <c r="D18" s="2">
        <v>40.5</v>
      </c>
      <c r="E18" s="2">
        <f t="shared" si="4"/>
        <v>33750</v>
      </c>
      <c r="F18" s="2">
        <v>1500</v>
      </c>
      <c r="G18" s="3"/>
      <c r="H18" s="3">
        <v>900</v>
      </c>
      <c r="I18" s="3">
        <v>6532</v>
      </c>
      <c r="J18" s="2"/>
      <c r="K18" s="3"/>
      <c r="L18" s="3"/>
      <c r="M18" s="3">
        <v>18750</v>
      </c>
      <c r="N18" s="2">
        <f t="shared" si="0"/>
        <v>61432</v>
      </c>
      <c r="O18" s="4"/>
      <c r="P18" s="4">
        <v>5000</v>
      </c>
      <c r="Q18" s="4">
        <v>694</v>
      </c>
      <c r="R18" s="5"/>
      <c r="S18" s="3">
        <v>0</v>
      </c>
      <c r="T18" s="3"/>
      <c r="U18" s="2">
        <f t="shared" si="1"/>
        <v>5694</v>
      </c>
      <c r="V18" s="13">
        <f t="shared" si="2"/>
        <v>55738</v>
      </c>
    </row>
    <row r="19" spans="1:24" s="14" customFormat="1" ht="23.25">
      <c r="A19" s="1" t="s">
        <v>25</v>
      </c>
      <c r="B19" s="2">
        <v>12000</v>
      </c>
      <c r="C19" s="2">
        <f t="shared" si="3"/>
        <v>400</v>
      </c>
      <c r="D19" s="2">
        <v>47</v>
      </c>
      <c r="E19" s="2">
        <f t="shared" si="4"/>
        <v>18800</v>
      </c>
      <c r="F19" s="2">
        <v>0</v>
      </c>
      <c r="G19" s="3">
        <v>1000</v>
      </c>
      <c r="H19" s="3">
        <v>0</v>
      </c>
      <c r="I19" s="3">
        <v>3480</v>
      </c>
      <c r="J19" s="3">
        <v>1500</v>
      </c>
      <c r="K19" s="3"/>
      <c r="L19" s="3"/>
      <c r="M19" s="3">
        <v>12500</v>
      </c>
      <c r="N19" s="2">
        <f t="shared" si="0"/>
        <v>37280</v>
      </c>
      <c r="O19" s="4"/>
      <c r="P19" s="4"/>
      <c r="Q19" s="4">
        <v>400</v>
      </c>
      <c r="R19" s="5"/>
      <c r="S19" s="3">
        <v>0</v>
      </c>
      <c r="T19" s="3"/>
      <c r="U19" s="2">
        <f t="shared" si="1"/>
        <v>400</v>
      </c>
      <c r="V19" s="13">
        <f t="shared" si="2"/>
        <v>36880</v>
      </c>
    </row>
    <row r="20" spans="1:24" ht="23.25">
      <c r="A20" s="8" t="s">
        <v>26</v>
      </c>
      <c r="B20" s="2">
        <v>24000</v>
      </c>
      <c r="C20" s="2">
        <f t="shared" si="3"/>
        <v>800</v>
      </c>
      <c r="D20" s="2">
        <v>46.5</v>
      </c>
      <c r="E20" s="2">
        <f t="shared" si="4"/>
        <v>37200</v>
      </c>
      <c r="F20" s="2">
        <v>0</v>
      </c>
      <c r="G20" s="9"/>
      <c r="H20" s="9">
        <v>600</v>
      </c>
      <c r="I20" s="3">
        <v>6271</v>
      </c>
      <c r="J20" s="9">
        <v>0</v>
      </c>
      <c r="K20" s="9"/>
      <c r="L20" s="9"/>
      <c r="M20" s="3">
        <v>18000</v>
      </c>
      <c r="N20" s="2">
        <f t="shared" si="0"/>
        <v>62071</v>
      </c>
      <c r="O20" s="10"/>
      <c r="P20" s="10"/>
      <c r="Q20" s="4">
        <v>666</v>
      </c>
      <c r="R20" s="11"/>
      <c r="S20" s="3">
        <v>5000</v>
      </c>
      <c r="T20" s="3"/>
      <c r="U20" s="2">
        <f t="shared" si="1"/>
        <v>5666</v>
      </c>
      <c r="V20" s="13">
        <f t="shared" si="2"/>
        <v>56405</v>
      </c>
    </row>
    <row r="21" spans="1:24" ht="23.25">
      <c r="A21" s="8" t="s">
        <v>37</v>
      </c>
      <c r="B21" s="2">
        <v>15000</v>
      </c>
      <c r="C21" s="2">
        <f t="shared" si="3"/>
        <v>500</v>
      </c>
      <c r="D21" s="2">
        <v>32.5</v>
      </c>
      <c r="E21" s="2">
        <f t="shared" si="4"/>
        <v>16250</v>
      </c>
      <c r="F21" s="2"/>
      <c r="G21" s="3">
        <v>600</v>
      </c>
      <c r="H21" s="3"/>
      <c r="I21" s="3">
        <v>3919</v>
      </c>
      <c r="J21" s="3"/>
      <c r="K21" s="12"/>
      <c r="L21" s="12"/>
      <c r="M21" s="3">
        <v>12500</v>
      </c>
      <c r="N21" s="2">
        <f t="shared" si="0"/>
        <v>33269</v>
      </c>
      <c r="O21" s="12"/>
      <c r="P21" s="12"/>
      <c r="Q21" s="4">
        <v>416</v>
      </c>
      <c r="R21" s="12"/>
      <c r="S21" s="3"/>
      <c r="T21" s="3"/>
      <c r="U21" s="2">
        <f t="shared" si="1"/>
        <v>416</v>
      </c>
      <c r="V21" s="18">
        <f t="shared" si="2"/>
        <v>32853</v>
      </c>
    </row>
    <row r="22" spans="1:24" ht="23.25">
      <c r="A22" s="8" t="s">
        <v>38</v>
      </c>
      <c r="B22" s="2">
        <v>12000</v>
      </c>
      <c r="C22" s="2">
        <f t="shared" si="3"/>
        <v>400</v>
      </c>
      <c r="D22" s="2">
        <v>30</v>
      </c>
      <c r="E22" s="2">
        <f t="shared" si="4"/>
        <v>12000</v>
      </c>
      <c r="F22" s="2"/>
      <c r="G22" s="2">
        <v>400</v>
      </c>
      <c r="H22" s="3">
        <v>600</v>
      </c>
      <c r="I22" s="3">
        <v>3135</v>
      </c>
      <c r="J22" s="3">
        <v>2000</v>
      </c>
      <c r="K22" s="12"/>
      <c r="L22" s="12"/>
      <c r="M22" s="3">
        <v>12500</v>
      </c>
      <c r="N22" s="2">
        <f t="shared" si="0"/>
        <v>30635</v>
      </c>
      <c r="O22" s="12"/>
      <c r="P22" s="12"/>
      <c r="Q22" s="4">
        <v>333</v>
      </c>
      <c r="R22" s="12"/>
      <c r="S22" s="3"/>
      <c r="T22" s="3"/>
      <c r="U22" s="2">
        <f t="shared" si="1"/>
        <v>333</v>
      </c>
      <c r="V22" s="13">
        <f t="shared" si="2"/>
        <v>30302</v>
      </c>
    </row>
    <row r="23" spans="1:24" ht="23.25">
      <c r="A23" s="8" t="s">
        <v>39</v>
      </c>
      <c r="B23" s="2">
        <v>12000</v>
      </c>
      <c r="C23" s="2">
        <f t="shared" si="3"/>
        <v>400</v>
      </c>
      <c r="D23" s="2">
        <v>27.5</v>
      </c>
      <c r="E23" s="2">
        <f t="shared" si="4"/>
        <v>11000</v>
      </c>
      <c r="F23" s="2"/>
      <c r="G23" s="2">
        <v>400</v>
      </c>
      <c r="H23" s="3">
        <v>600</v>
      </c>
      <c r="I23" s="3">
        <v>3135</v>
      </c>
      <c r="J23" s="3">
        <v>2000</v>
      </c>
      <c r="K23" s="12"/>
      <c r="L23" s="12"/>
      <c r="M23" s="3">
        <v>12500</v>
      </c>
      <c r="N23" s="2">
        <f t="shared" si="0"/>
        <v>29635</v>
      </c>
      <c r="O23" s="12"/>
      <c r="P23" s="12"/>
      <c r="Q23" s="4">
        <v>333</v>
      </c>
      <c r="R23" s="12"/>
      <c r="S23" s="3"/>
      <c r="T23" s="3"/>
      <c r="U23" s="2">
        <f t="shared" si="1"/>
        <v>333</v>
      </c>
      <c r="V23" s="13">
        <f t="shared" si="2"/>
        <v>29302</v>
      </c>
      <c r="X23" s="19">
        <f>SUM(V3:V23)</f>
        <v>1469763.3333333335</v>
      </c>
    </row>
    <row r="24" spans="1:24" ht="23.25">
      <c r="A24" s="2" t="s">
        <v>28</v>
      </c>
      <c r="B24" s="2">
        <v>25000</v>
      </c>
      <c r="C24" s="2">
        <f t="shared" si="3"/>
        <v>833.33333333333337</v>
      </c>
      <c r="D24" s="2">
        <v>46.5</v>
      </c>
      <c r="E24" s="2">
        <f t="shared" si="4"/>
        <v>38750</v>
      </c>
      <c r="F24" s="2"/>
      <c r="G24" s="3"/>
      <c r="H24" s="3">
        <v>600</v>
      </c>
      <c r="I24" s="3">
        <v>14032</v>
      </c>
      <c r="J24" s="3">
        <v>2000</v>
      </c>
      <c r="K24" s="12"/>
      <c r="L24" s="12"/>
      <c r="M24" s="3">
        <v>18750</v>
      </c>
      <c r="N24" s="2">
        <f t="shared" si="0"/>
        <v>74132</v>
      </c>
      <c r="O24" s="12"/>
      <c r="P24" s="12"/>
      <c r="Q24" s="4">
        <v>694</v>
      </c>
      <c r="R24" s="12"/>
      <c r="S24" s="3"/>
      <c r="T24" s="3"/>
      <c r="U24" s="2">
        <f t="shared" si="1"/>
        <v>694</v>
      </c>
      <c r="V24" s="18">
        <f t="shared" si="2"/>
        <v>73438</v>
      </c>
    </row>
    <row r="25" spans="1:24" ht="23.25">
      <c r="A25" s="2" t="s">
        <v>29</v>
      </c>
      <c r="B25" s="2">
        <v>15000</v>
      </c>
      <c r="C25" s="2">
        <f t="shared" si="3"/>
        <v>500</v>
      </c>
      <c r="D25" s="2">
        <v>24.5</v>
      </c>
      <c r="E25" s="2">
        <f t="shared" si="4"/>
        <v>12250</v>
      </c>
      <c r="F25" s="2"/>
      <c r="G25" s="3"/>
      <c r="H25" s="12"/>
      <c r="I25" s="3">
        <v>11419</v>
      </c>
      <c r="J25" s="12"/>
      <c r="K25" s="12"/>
      <c r="L25" s="12"/>
      <c r="M25" s="3">
        <v>12500</v>
      </c>
      <c r="N25" s="2">
        <f t="shared" si="0"/>
        <v>36169</v>
      </c>
      <c r="O25" s="12"/>
      <c r="P25" s="12"/>
      <c r="Q25" s="4">
        <v>416</v>
      </c>
      <c r="R25" s="12"/>
      <c r="S25" s="3"/>
      <c r="T25" s="3"/>
      <c r="U25" s="2">
        <f t="shared" si="1"/>
        <v>416</v>
      </c>
      <c r="V25" s="18">
        <f t="shared" si="2"/>
        <v>35753</v>
      </c>
    </row>
    <row r="26" spans="1:24" ht="23.25">
      <c r="A26" s="2" t="s">
        <v>30</v>
      </c>
      <c r="B26" s="2">
        <v>15000</v>
      </c>
      <c r="C26" s="2">
        <f t="shared" si="3"/>
        <v>500</v>
      </c>
      <c r="D26" s="2">
        <v>56.5</v>
      </c>
      <c r="E26" s="2">
        <f t="shared" si="4"/>
        <v>28250</v>
      </c>
      <c r="F26" s="2"/>
      <c r="G26" s="3"/>
      <c r="H26" s="12"/>
      <c r="I26" s="3">
        <v>3919</v>
      </c>
      <c r="J26" s="12"/>
      <c r="K26" s="12"/>
      <c r="L26" s="12"/>
      <c r="M26" s="3">
        <v>12500</v>
      </c>
      <c r="N26" s="2">
        <f t="shared" si="0"/>
        <v>44669</v>
      </c>
      <c r="O26" s="12"/>
      <c r="P26" s="12"/>
      <c r="Q26" s="4">
        <v>416</v>
      </c>
      <c r="R26" s="12"/>
      <c r="S26" s="3"/>
      <c r="T26" s="3"/>
      <c r="U26" s="2">
        <f t="shared" si="1"/>
        <v>416</v>
      </c>
      <c r="V26" s="18">
        <f t="shared" si="2"/>
        <v>44253</v>
      </c>
    </row>
    <row r="27" spans="1:24" ht="23.25">
      <c r="A27" s="2" t="s">
        <v>31</v>
      </c>
      <c r="B27" s="2">
        <v>12000</v>
      </c>
      <c r="C27" s="2">
        <f t="shared" si="3"/>
        <v>400</v>
      </c>
      <c r="D27" s="2">
        <v>39.5</v>
      </c>
      <c r="E27" s="2">
        <f t="shared" si="4"/>
        <v>15800</v>
      </c>
      <c r="F27" s="2"/>
      <c r="G27" s="3"/>
      <c r="H27" s="12">
        <v>900</v>
      </c>
      <c r="I27" s="3">
        <v>3135</v>
      </c>
      <c r="J27" s="3">
        <v>2000</v>
      </c>
      <c r="K27" s="12"/>
      <c r="L27" s="12"/>
      <c r="M27" s="3">
        <v>12500</v>
      </c>
      <c r="N27" s="2">
        <f t="shared" si="0"/>
        <v>34335</v>
      </c>
      <c r="O27" s="12"/>
      <c r="P27" s="12"/>
      <c r="Q27" s="4">
        <v>333</v>
      </c>
      <c r="R27" s="12"/>
      <c r="S27" s="3"/>
      <c r="T27" s="3"/>
      <c r="U27" s="2">
        <f t="shared" si="1"/>
        <v>333</v>
      </c>
      <c r="V27" s="18">
        <f t="shared" si="2"/>
        <v>34002</v>
      </c>
    </row>
    <row r="28" spans="1:24" ht="23.25">
      <c r="A28" s="2" t="s">
        <v>32</v>
      </c>
      <c r="B28" s="2">
        <v>10000</v>
      </c>
      <c r="C28" s="2">
        <f t="shared" si="3"/>
        <v>333.33333333333331</v>
      </c>
      <c r="D28" s="2">
        <v>43</v>
      </c>
      <c r="E28" s="2">
        <f t="shared" si="4"/>
        <v>14333.333333333332</v>
      </c>
      <c r="F28" s="2"/>
      <c r="G28" s="12"/>
      <c r="H28" s="12"/>
      <c r="I28" s="3">
        <v>2613</v>
      </c>
      <c r="J28" s="3"/>
      <c r="K28" s="12"/>
      <c r="L28" s="12"/>
      <c r="M28" s="3">
        <v>12500</v>
      </c>
      <c r="N28" s="2">
        <f t="shared" si="0"/>
        <v>29446.333333333332</v>
      </c>
      <c r="O28" s="12"/>
      <c r="P28" s="12"/>
      <c r="Q28" s="4">
        <v>277</v>
      </c>
      <c r="R28" s="12"/>
      <c r="S28" s="3"/>
      <c r="T28" s="3"/>
      <c r="U28" s="2">
        <f t="shared" si="1"/>
        <v>277</v>
      </c>
      <c r="V28" s="18">
        <f t="shared" si="2"/>
        <v>29169.333333333332</v>
      </c>
    </row>
    <row r="29" spans="1:24" ht="23.25">
      <c r="A29" s="2" t="s">
        <v>33</v>
      </c>
      <c r="B29" s="2">
        <v>14000</v>
      </c>
      <c r="C29" s="2">
        <f t="shared" si="3"/>
        <v>466.66666666666669</v>
      </c>
      <c r="D29" s="2">
        <v>68</v>
      </c>
      <c r="E29" s="2">
        <f t="shared" si="4"/>
        <v>31733.333333333336</v>
      </c>
      <c r="F29" s="2"/>
      <c r="G29" s="12"/>
      <c r="H29" s="12">
        <v>900</v>
      </c>
      <c r="I29" s="3">
        <v>11158</v>
      </c>
      <c r="J29" s="3"/>
      <c r="K29" s="12"/>
      <c r="L29" s="12"/>
      <c r="M29" s="3">
        <v>12500</v>
      </c>
      <c r="N29" s="2">
        <f t="shared" si="0"/>
        <v>56291.333333333336</v>
      </c>
      <c r="O29" s="12"/>
      <c r="P29" s="12"/>
      <c r="Q29" s="4">
        <v>388</v>
      </c>
      <c r="R29" s="12"/>
      <c r="S29" s="3"/>
      <c r="T29" s="3"/>
      <c r="U29" s="2">
        <f t="shared" si="1"/>
        <v>388</v>
      </c>
      <c r="V29" s="18">
        <f t="shared" si="2"/>
        <v>55903.333333333336</v>
      </c>
    </row>
    <row r="30" spans="1:24" ht="23.25">
      <c r="A30" s="7" t="s">
        <v>41</v>
      </c>
      <c r="B30" s="2">
        <v>10000</v>
      </c>
      <c r="C30" s="2">
        <f t="shared" si="3"/>
        <v>333.33333333333331</v>
      </c>
      <c r="D30" s="2">
        <v>4</v>
      </c>
      <c r="E30" s="2">
        <f t="shared" si="4"/>
        <v>1333.3333333333333</v>
      </c>
      <c r="F30" s="2"/>
      <c r="G30" s="12"/>
      <c r="H30" s="12"/>
      <c r="I30" s="3">
        <v>277</v>
      </c>
      <c r="J30" s="3"/>
      <c r="K30" s="12"/>
      <c r="L30" s="12"/>
      <c r="M30" s="3"/>
      <c r="N30" s="2">
        <f t="shared" si="0"/>
        <v>1610.3333333333333</v>
      </c>
      <c r="O30" s="12"/>
      <c r="P30" s="12"/>
      <c r="Q30" s="4">
        <v>83</v>
      </c>
      <c r="R30" s="12"/>
      <c r="S30" s="3"/>
      <c r="T30" s="3"/>
      <c r="U30" s="2">
        <f t="shared" si="1"/>
        <v>83</v>
      </c>
      <c r="V30" s="18">
        <f t="shared" si="2"/>
        <v>1527.3333333333333</v>
      </c>
      <c r="W30" s="19">
        <f>SUM(V24:V30)</f>
        <v>274046</v>
      </c>
    </row>
    <row r="31" spans="1:24" ht="23.25">
      <c r="A31" s="2" t="s">
        <v>43</v>
      </c>
      <c r="B31" s="2">
        <v>30000</v>
      </c>
      <c r="C31" s="2">
        <f t="shared" si="3"/>
        <v>1000</v>
      </c>
      <c r="D31" s="16">
        <v>29.5</v>
      </c>
      <c r="E31" s="2">
        <f t="shared" si="4"/>
        <v>29500</v>
      </c>
      <c r="F31" s="2"/>
      <c r="G31" s="12"/>
      <c r="H31" s="12">
        <v>600</v>
      </c>
      <c r="I31" s="3">
        <v>7838</v>
      </c>
      <c r="J31" s="3">
        <v>2000</v>
      </c>
      <c r="K31" s="12"/>
      <c r="L31" s="12"/>
      <c r="M31" s="3">
        <v>22500</v>
      </c>
      <c r="N31" s="2">
        <f t="shared" si="0"/>
        <v>62438</v>
      </c>
      <c r="O31" s="12"/>
      <c r="P31" s="12"/>
      <c r="Q31" s="4">
        <v>833</v>
      </c>
      <c r="R31" s="12"/>
      <c r="S31" s="3"/>
      <c r="T31" s="3"/>
      <c r="U31" s="2">
        <f t="shared" si="1"/>
        <v>833</v>
      </c>
      <c r="V31" s="18">
        <f t="shared" si="2"/>
        <v>61605</v>
      </c>
    </row>
    <row r="32" spans="1:24" ht="23.25">
      <c r="A32" s="2" t="s">
        <v>44</v>
      </c>
      <c r="B32" s="2">
        <v>30000</v>
      </c>
      <c r="C32" s="2">
        <f t="shared" si="3"/>
        <v>1000</v>
      </c>
      <c r="D32" s="16">
        <v>24</v>
      </c>
      <c r="E32" s="2">
        <f t="shared" si="4"/>
        <v>24000</v>
      </c>
      <c r="F32" s="2">
        <v>1500</v>
      </c>
      <c r="G32" s="12"/>
      <c r="H32" s="12"/>
      <c r="I32" s="3">
        <v>7838</v>
      </c>
      <c r="J32" s="3">
        <v>2000</v>
      </c>
      <c r="K32" s="12"/>
      <c r="L32" s="12"/>
      <c r="M32" s="3">
        <v>22500</v>
      </c>
      <c r="N32" s="2">
        <f t="shared" si="0"/>
        <v>57838</v>
      </c>
      <c r="O32" s="12"/>
      <c r="P32" s="12"/>
      <c r="Q32" s="4">
        <v>833</v>
      </c>
      <c r="R32" s="12"/>
      <c r="S32" s="3"/>
      <c r="T32" s="3"/>
      <c r="U32" s="2">
        <f t="shared" si="1"/>
        <v>833</v>
      </c>
      <c r="V32" s="18">
        <f t="shared" si="2"/>
        <v>57005</v>
      </c>
      <c r="X32" s="19">
        <f>SUM(V31:V32)</f>
        <v>118610</v>
      </c>
    </row>
    <row r="33" spans="1:24" ht="23.25">
      <c r="A33" s="2" t="s">
        <v>45</v>
      </c>
      <c r="B33" s="2">
        <v>30000</v>
      </c>
      <c r="C33" s="2">
        <f t="shared" si="3"/>
        <v>1000</v>
      </c>
      <c r="D33" s="16">
        <v>16.5</v>
      </c>
      <c r="E33" s="2">
        <f t="shared" si="4"/>
        <v>16500</v>
      </c>
      <c r="F33" s="2"/>
      <c r="G33" s="12"/>
      <c r="H33" s="12"/>
      <c r="I33" s="3">
        <v>7838</v>
      </c>
      <c r="J33" s="3"/>
      <c r="K33" s="12"/>
      <c r="L33" s="12"/>
      <c r="M33" s="3"/>
      <c r="N33" s="2">
        <f t="shared" si="0"/>
        <v>24338</v>
      </c>
      <c r="O33" s="12"/>
      <c r="P33" s="12"/>
      <c r="Q33" s="4">
        <v>833</v>
      </c>
      <c r="R33" s="12"/>
      <c r="S33" s="3"/>
      <c r="T33" s="3"/>
      <c r="U33" s="2">
        <f t="shared" si="1"/>
        <v>833</v>
      </c>
      <c r="V33" s="18">
        <f t="shared" si="2"/>
        <v>23505</v>
      </c>
    </row>
    <row r="34" spans="1:24" ht="23.25">
      <c r="A34" s="2" t="s">
        <v>46</v>
      </c>
      <c r="B34" s="2">
        <v>12000</v>
      </c>
      <c r="C34" s="2">
        <f t="shared" si="3"/>
        <v>400</v>
      </c>
      <c r="D34" s="16">
        <v>12.6</v>
      </c>
      <c r="E34" s="2">
        <f t="shared" si="4"/>
        <v>5040</v>
      </c>
      <c r="F34" s="2"/>
      <c r="G34" s="2">
        <v>1300</v>
      </c>
      <c r="H34" s="12"/>
      <c r="I34" s="3">
        <v>3135</v>
      </c>
      <c r="J34" s="3">
        <v>2000</v>
      </c>
      <c r="K34" s="12"/>
      <c r="L34" s="12"/>
      <c r="M34" s="3">
        <v>12500</v>
      </c>
      <c r="N34" s="2">
        <f t="shared" si="0"/>
        <v>23975</v>
      </c>
      <c r="O34" s="12"/>
      <c r="P34" s="12"/>
      <c r="Q34" s="4">
        <v>0</v>
      </c>
      <c r="R34" s="12"/>
      <c r="S34" s="3"/>
      <c r="T34" s="3"/>
      <c r="U34" s="2">
        <f t="shared" si="1"/>
        <v>0</v>
      </c>
      <c r="V34" s="18">
        <f t="shared" si="2"/>
        <v>23975</v>
      </c>
    </row>
    <row r="35" spans="1:24" ht="23.25">
      <c r="A35" s="2" t="s">
        <v>47</v>
      </c>
      <c r="B35" s="2">
        <v>10000</v>
      </c>
      <c r="C35" s="2">
        <f t="shared" si="3"/>
        <v>333.33333333333331</v>
      </c>
      <c r="D35" s="16">
        <v>18.5</v>
      </c>
      <c r="E35" s="2">
        <f t="shared" si="4"/>
        <v>6166.6666666666661</v>
      </c>
      <c r="F35" s="2"/>
      <c r="G35" s="12"/>
      <c r="H35" s="12"/>
      <c r="I35" s="3">
        <v>2613</v>
      </c>
      <c r="J35" s="3">
        <v>2000</v>
      </c>
      <c r="K35" s="12"/>
      <c r="L35" s="12"/>
      <c r="M35" s="3">
        <v>12500</v>
      </c>
      <c r="N35" s="2">
        <f t="shared" si="0"/>
        <v>23279.666666666664</v>
      </c>
      <c r="O35" s="12"/>
      <c r="P35" s="12"/>
      <c r="Q35" s="4">
        <v>277</v>
      </c>
      <c r="R35" s="12"/>
      <c r="S35" s="3"/>
      <c r="T35" s="3"/>
      <c r="U35" s="2">
        <f t="shared" si="1"/>
        <v>277</v>
      </c>
      <c r="V35" s="18">
        <f t="shared" si="2"/>
        <v>23002.666666666664</v>
      </c>
    </row>
    <row r="36" spans="1:24" ht="23.25">
      <c r="A36" s="2" t="s">
        <v>48</v>
      </c>
      <c r="B36" s="2">
        <v>10000</v>
      </c>
      <c r="C36" s="2">
        <f t="shared" si="3"/>
        <v>333.33333333333331</v>
      </c>
      <c r="D36" s="16">
        <v>17.5</v>
      </c>
      <c r="E36" s="2">
        <f t="shared" si="4"/>
        <v>5833.333333333333</v>
      </c>
      <c r="F36" s="2"/>
      <c r="G36" s="12"/>
      <c r="H36" s="12"/>
      <c r="I36" s="3">
        <v>2613</v>
      </c>
      <c r="J36" s="3">
        <v>2000</v>
      </c>
      <c r="K36" s="12"/>
      <c r="L36" s="12"/>
      <c r="M36" s="3">
        <v>12500</v>
      </c>
      <c r="N36" s="2">
        <f t="shared" si="0"/>
        <v>22946.333333333332</v>
      </c>
      <c r="O36" s="12"/>
      <c r="P36" s="12"/>
      <c r="Q36" s="4">
        <v>277</v>
      </c>
      <c r="R36" s="12"/>
      <c r="S36" s="3"/>
      <c r="T36" s="3"/>
      <c r="U36" s="2">
        <f t="shared" si="1"/>
        <v>277</v>
      </c>
      <c r="V36" s="18">
        <f t="shared" si="2"/>
        <v>22669.333333333332</v>
      </c>
    </row>
    <row r="37" spans="1:24" ht="23.25">
      <c r="A37" s="2" t="s">
        <v>49</v>
      </c>
      <c r="B37" s="2">
        <v>10000</v>
      </c>
      <c r="C37" s="2">
        <f t="shared" si="3"/>
        <v>333.33333333333331</v>
      </c>
      <c r="D37" s="16">
        <v>18.5</v>
      </c>
      <c r="E37" s="2">
        <f t="shared" si="4"/>
        <v>6166.6666666666661</v>
      </c>
      <c r="F37" s="2"/>
      <c r="G37" s="12"/>
      <c r="H37" s="12"/>
      <c r="I37" s="3">
        <v>2613</v>
      </c>
      <c r="J37" s="3">
        <v>2000</v>
      </c>
      <c r="K37" s="12"/>
      <c r="L37" s="12"/>
      <c r="M37" s="3">
        <v>12500</v>
      </c>
      <c r="N37" s="2">
        <f t="shared" si="0"/>
        <v>23279.666666666664</v>
      </c>
      <c r="O37" s="12"/>
      <c r="P37" s="12"/>
      <c r="Q37" s="4">
        <v>277</v>
      </c>
      <c r="R37" s="12"/>
      <c r="S37" s="3"/>
      <c r="T37" s="3"/>
      <c r="U37" s="2">
        <f t="shared" si="1"/>
        <v>277</v>
      </c>
      <c r="V37" s="18">
        <f t="shared" si="2"/>
        <v>23002.666666666664</v>
      </c>
    </row>
    <row r="38" spans="1:24" ht="23.25">
      <c r="A38" s="2" t="s">
        <v>50</v>
      </c>
      <c r="B38" s="2">
        <v>10000</v>
      </c>
      <c r="C38" s="2">
        <f t="shared" si="3"/>
        <v>333.33333333333331</v>
      </c>
      <c r="D38" s="16">
        <v>18.5</v>
      </c>
      <c r="E38" s="2">
        <f t="shared" si="4"/>
        <v>6166.6666666666661</v>
      </c>
      <c r="F38" s="2"/>
      <c r="G38" s="12"/>
      <c r="H38" s="12"/>
      <c r="I38" s="3">
        <v>2613</v>
      </c>
      <c r="J38" s="3">
        <v>2000</v>
      </c>
      <c r="K38" s="12"/>
      <c r="L38" s="12"/>
      <c r="M38" s="3">
        <v>12500</v>
      </c>
      <c r="N38" s="2">
        <f t="shared" si="0"/>
        <v>23279.666666666664</v>
      </c>
      <c r="O38" s="12"/>
      <c r="P38" s="12"/>
      <c r="Q38" s="4">
        <v>277</v>
      </c>
      <c r="R38" s="12"/>
      <c r="S38" s="3"/>
      <c r="T38" s="3"/>
      <c r="U38" s="2">
        <f t="shared" si="1"/>
        <v>277</v>
      </c>
      <c r="V38" s="18">
        <f t="shared" si="2"/>
        <v>23002.666666666664</v>
      </c>
    </row>
    <row r="39" spans="1:24" ht="23.25">
      <c r="A39" s="2" t="s">
        <v>51</v>
      </c>
      <c r="B39" s="2">
        <v>10000</v>
      </c>
      <c r="C39" s="2">
        <f t="shared" si="3"/>
        <v>333.33333333333331</v>
      </c>
      <c r="D39" s="16">
        <v>18.5</v>
      </c>
      <c r="E39" s="2">
        <f t="shared" si="4"/>
        <v>6166.6666666666661</v>
      </c>
      <c r="F39" s="2"/>
      <c r="G39" s="12"/>
      <c r="H39" s="12"/>
      <c r="I39" s="3">
        <v>2613</v>
      </c>
      <c r="J39" s="3"/>
      <c r="K39" s="12"/>
      <c r="L39" s="12"/>
      <c r="M39" s="3">
        <v>12500</v>
      </c>
      <c r="N39" s="2">
        <f t="shared" si="0"/>
        <v>21279.666666666664</v>
      </c>
      <c r="O39" s="12"/>
      <c r="P39" s="12"/>
      <c r="Q39" s="4">
        <v>277</v>
      </c>
      <c r="R39" s="12"/>
      <c r="S39" s="3"/>
      <c r="T39" s="3"/>
      <c r="U39" s="2">
        <f t="shared" si="1"/>
        <v>277</v>
      </c>
      <c r="V39" s="18">
        <f t="shared" si="2"/>
        <v>21002.666666666664</v>
      </c>
    </row>
    <row r="40" spans="1:24" ht="23.25">
      <c r="A40" s="2" t="s">
        <v>52</v>
      </c>
      <c r="B40" s="2">
        <v>10000</v>
      </c>
      <c r="C40" s="2">
        <f t="shared" si="3"/>
        <v>333.33333333333331</v>
      </c>
      <c r="D40" s="16">
        <v>14</v>
      </c>
      <c r="E40" s="2">
        <f t="shared" si="4"/>
        <v>4666.6666666666661</v>
      </c>
      <c r="F40" s="2"/>
      <c r="G40" s="12"/>
      <c r="H40" s="12"/>
      <c r="I40" s="3">
        <v>2613</v>
      </c>
      <c r="J40" s="3"/>
      <c r="K40" s="12"/>
      <c r="L40" s="12"/>
      <c r="M40" s="3">
        <v>12500</v>
      </c>
      <c r="N40" s="2">
        <f t="shared" si="0"/>
        <v>19779.666666666664</v>
      </c>
      <c r="O40" s="12"/>
      <c r="P40" s="12"/>
      <c r="Q40" s="4">
        <v>83</v>
      </c>
      <c r="R40" s="12"/>
      <c r="S40" s="3"/>
      <c r="T40" s="3"/>
      <c r="U40" s="2">
        <f t="shared" si="1"/>
        <v>83</v>
      </c>
      <c r="V40" s="18">
        <f t="shared" si="2"/>
        <v>19696.666666666664</v>
      </c>
      <c r="W40" s="19">
        <f>SUM(V33:V40)</f>
        <v>179856.66666666663</v>
      </c>
    </row>
    <row r="41" spans="1:24" ht="23.25">
      <c r="A41" s="2" t="s">
        <v>53</v>
      </c>
      <c r="B41" s="2">
        <v>15000</v>
      </c>
      <c r="C41" s="2">
        <f t="shared" si="3"/>
        <v>500</v>
      </c>
      <c r="D41" s="16">
        <v>21</v>
      </c>
      <c r="E41" s="2">
        <f t="shared" si="4"/>
        <v>10500</v>
      </c>
      <c r="F41" s="2"/>
      <c r="G41" s="12"/>
      <c r="H41" s="12"/>
      <c r="I41" s="3">
        <v>3919</v>
      </c>
      <c r="J41" s="3"/>
      <c r="K41" s="12"/>
      <c r="L41" s="12"/>
      <c r="M41" s="3">
        <v>12500</v>
      </c>
      <c r="N41" s="2">
        <f t="shared" si="0"/>
        <v>26919</v>
      </c>
      <c r="O41" s="12"/>
      <c r="P41" s="12"/>
      <c r="Q41" s="4">
        <v>416</v>
      </c>
      <c r="R41" s="12"/>
      <c r="S41" s="3"/>
      <c r="T41" s="3"/>
      <c r="U41" s="2">
        <f t="shared" si="1"/>
        <v>416</v>
      </c>
      <c r="V41" s="18">
        <f t="shared" si="2"/>
        <v>26503</v>
      </c>
      <c r="X41" s="19">
        <f>SUM(V41:W41)</f>
        <v>26503</v>
      </c>
    </row>
    <row r="42" spans="1:24" ht="23.25">
      <c r="A42" s="2" t="s">
        <v>54</v>
      </c>
      <c r="B42" s="2">
        <v>10000</v>
      </c>
      <c r="C42" s="2">
        <f t="shared" si="3"/>
        <v>333.33333333333331</v>
      </c>
      <c r="D42" s="16">
        <v>53.5</v>
      </c>
      <c r="E42" s="2">
        <f t="shared" si="4"/>
        <v>17833.333333333332</v>
      </c>
      <c r="F42" s="2"/>
      <c r="G42" s="12"/>
      <c r="H42" s="12"/>
      <c r="I42" s="3">
        <v>2613</v>
      </c>
      <c r="J42" s="3"/>
      <c r="K42" s="12"/>
      <c r="L42" s="12"/>
      <c r="M42" s="3">
        <v>12500</v>
      </c>
      <c r="N42" s="2">
        <f t="shared" si="0"/>
        <v>32946.333333333328</v>
      </c>
      <c r="O42" s="12"/>
      <c r="P42" s="12"/>
      <c r="Q42" s="4">
        <v>277</v>
      </c>
      <c r="R42" s="12"/>
      <c r="S42" s="3"/>
      <c r="T42" s="3"/>
      <c r="U42" s="2">
        <f t="shared" si="1"/>
        <v>277</v>
      </c>
      <c r="V42" s="18">
        <f t="shared" si="2"/>
        <v>32669.333333333328</v>
      </c>
    </row>
    <row r="43" spans="1:24" ht="23.25">
      <c r="A43" s="2" t="s">
        <v>55</v>
      </c>
      <c r="B43" s="2">
        <v>10000</v>
      </c>
      <c r="C43" s="2">
        <f t="shared" si="3"/>
        <v>333.33333333333331</v>
      </c>
      <c r="D43" s="16">
        <v>21</v>
      </c>
      <c r="E43" s="2">
        <f t="shared" si="4"/>
        <v>7000</v>
      </c>
      <c r="F43" s="2"/>
      <c r="G43" s="12"/>
      <c r="H43" s="12"/>
      <c r="I43" s="3">
        <v>2613</v>
      </c>
      <c r="J43" s="3"/>
      <c r="K43" s="12"/>
      <c r="L43" s="12"/>
      <c r="M43" s="3">
        <v>12500</v>
      </c>
      <c r="N43" s="2">
        <f t="shared" si="0"/>
        <v>22113</v>
      </c>
      <c r="O43" s="12"/>
      <c r="P43" s="12"/>
      <c r="Q43" s="4">
        <v>277</v>
      </c>
      <c r="R43" s="12"/>
      <c r="S43" s="3"/>
      <c r="T43" s="3"/>
      <c r="U43" s="2">
        <f t="shared" si="1"/>
        <v>277</v>
      </c>
      <c r="V43" s="18">
        <f t="shared" si="2"/>
        <v>21836</v>
      </c>
    </row>
    <row r="44" spans="1:24" ht="23.25">
      <c r="A44" s="2" t="s">
        <v>56</v>
      </c>
      <c r="B44" s="2">
        <v>10000</v>
      </c>
      <c r="C44" s="2">
        <f t="shared" si="3"/>
        <v>333.33333333333331</v>
      </c>
      <c r="D44" s="16">
        <v>13.5</v>
      </c>
      <c r="E44" s="2">
        <f t="shared" si="4"/>
        <v>4500</v>
      </c>
      <c r="F44" s="2"/>
      <c r="G44" s="12"/>
      <c r="H44" s="12"/>
      <c r="I44" s="3">
        <v>2613</v>
      </c>
      <c r="J44" s="3"/>
      <c r="K44" s="12"/>
      <c r="L44" s="12"/>
      <c r="M44" s="3">
        <v>12500</v>
      </c>
      <c r="N44" s="2">
        <f t="shared" si="0"/>
        <v>19613</v>
      </c>
      <c r="O44" s="12"/>
      <c r="P44" s="12"/>
      <c r="Q44" s="4">
        <v>0</v>
      </c>
      <c r="R44" s="12"/>
      <c r="S44" s="3"/>
      <c r="T44" s="3"/>
      <c r="U44" s="2">
        <f t="shared" si="1"/>
        <v>0</v>
      </c>
      <c r="V44" s="18">
        <f t="shared" si="2"/>
        <v>19613</v>
      </c>
    </row>
    <row r="45" spans="1:24" ht="23.25">
      <c r="A45" s="2" t="s">
        <v>57</v>
      </c>
      <c r="B45" s="2">
        <v>10000</v>
      </c>
      <c r="C45" s="2">
        <f t="shared" si="3"/>
        <v>333.33333333333331</v>
      </c>
      <c r="D45" s="16">
        <v>13.5</v>
      </c>
      <c r="E45" s="2">
        <f t="shared" si="4"/>
        <v>4500</v>
      </c>
      <c r="F45" s="2"/>
      <c r="G45" s="12"/>
      <c r="H45" s="12"/>
      <c r="I45" s="3">
        <v>2613</v>
      </c>
      <c r="J45" s="3"/>
      <c r="K45" s="12"/>
      <c r="L45" s="12"/>
      <c r="M45" s="3">
        <v>12500</v>
      </c>
      <c r="N45" s="2">
        <f t="shared" si="0"/>
        <v>19613</v>
      </c>
      <c r="O45" s="12"/>
      <c r="P45" s="12"/>
      <c r="Q45" s="4">
        <v>0</v>
      </c>
      <c r="R45" s="12"/>
      <c r="S45" s="3"/>
      <c r="T45" s="3"/>
      <c r="U45" s="2">
        <f t="shared" si="1"/>
        <v>0</v>
      </c>
      <c r="V45" s="18">
        <f t="shared" si="2"/>
        <v>19613</v>
      </c>
    </row>
    <row r="46" spans="1:24" ht="23.25">
      <c r="A46" s="2" t="s">
        <v>58</v>
      </c>
      <c r="B46" s="2">
        <v>10000</v>
      </c>
      <c r="C46" s="2">
        <f t="shared" si="3"/>
        <v>333.33333333333331</v>
      </c>
      <c r="D46" s="16">
        <v>18.5</v>
      </c>
      <c r="E46" s="2">
        <f t="shared" si="4"/>
        <v>6166.6666666666661</v>
      </c>
      <c r="F46" s="2"/>
      <c r="G46" s="12"/>
      <c r="H46" s="12"/>
      <c r="I46" s="3">
        <v>2613</v>
      </c>
      <c r="J46" s="3"/>
      <c r="K46" s="12"/>
      <c r="L46" s="12"/>
      <c r="M46" s="3">
        <v>12500</v>
      </c>
      <c r="N46" s="2">
        <f t="shared" si="0"/>
        <v>21279.666666666664</v>
      </c>
      <c r="O46" s="12"/>
      <c r="P46" s="12"/>
      <c r="Q46" s="4">
        <v>277</v>
      </c>
      <c r="R46" s="12"/>
      <c r="S46" s="3"/>
      <c r="T46" s="3"/>
      <c r="U46" s="2">
        <f t="shared" si="1"/>
        <v>277</v>
      </c>
      <c r="V46" s="18">
        <f t="shared" si="2"/>
        <v>21002.666666666664</v>
      </c>
    </row>
    <row r="47" spans="1:24" ht="23.25">
      <c r="A47" s="2" t="s">
        <v>59</v>
      </c>
      <c r="B47" s="2">
        <v>10000</v>
      </c>
      <c r="C47" s="2">
        <f t="shared" si="3"/>
        <v>333.33333333333331</v>
      </c>
      <c r="D47" s="16">
        <v>18.5</v>
      </c>
      <c r="E47" s="2">
        <f t="shared" si="4"/>
        <v>6166.6666666666661</v>
      </c>
      <c r="F47" s="2"/>
      <c r="G47" s="12"/>
      <c r="H47" s="12"/>
      <c r="I47" s="3">
        <v>2613</v>
      </c>
      <c r="J47" s="3">
        <v>2000</v>
      </c>
      <c r="K47" s="12"/>
      <c r="L47" s="12"/>
      <c r="M47" s="3">
        <v>12500</v>
      </c>
      <c r="N47" s="2">
        <f t="shared" si="0"/>
        <v>23279.666666666664</v>
      </c>
      <c r="O47" s="12"/>
      <c r="P47" s="12"/>
      <c r="Q47" s="4">
        <v>277</v>
      </c>
      <c r="R47" s="12"/>
      <c r="S47" s="3"/>
      <c r="T47" s="3"/>
      <c r="U47" s="2">
        <f t="shared" si="1"/>
        <v>277</v>
      </c>
      <c r="V47" s="18">
        <f t="shared" si="2"/>
        <v>23002.666666666664</v>
      </c>
    </row>
    <row r="48" spans="1:24" ht="23.25">
      <c r="A48" s="2" t="s">
        <v>60</v>
      </c>
      <c r="B48" s="2">
        <v>10000</v>
      </c>
      <c r="C48" s="2">
        <f t="shared" si="3"/>
        <v>333.33333333333331</v>
      </c>
      <c r="D48" s="16">
        <v>21</v>
      </c>
      <c r="E48" s="2">
        <f t="shared" si="4"/>
        <v>7000</v>
      </c>
      <c r="F48" s="2"/>
      <c r="G48" s="12"/>
      <c r="H48" s="12"/>
      <c r="I48" s="3">
        <v>2613</v>
      </c>
      <c r="J48" s="3"/>
      <c r="K48" s="12"/>
      <c r="L48" s="12"/>
      <c r="M48" s="3">
        <v>12500</v>
      </c>
      <c r="N48" s="2">
        <f t="shared" si="0"/>
        <v>22113</v>
      </c>
      <c r="O48" s="12"/>
      <c r="P48" s="12"/>
      <c r="Q48" s="4">
        <v>277</v>
      </c>
      <c r="R48" s="12"/>
      <c r="S48" s="3"/>
      <c r="T48" s="3"/>
      <c r="U48" s="2">
        <f t="shared" si="1"/>
        <v>277</v>
      </c>
      <c r="V48" s="18">
        <f t="shared" si="2"/>
        <v>21836</v>
      </c>
    </row>
    <row r="49" spans="1:24" ht="23.25">
      <c r="A49" s="2" t="s">
        <v>61</v>
      </c>
      <c r="B49" s="2">
        <v>10000</v>
      </c>
      <c r="C49" s="2">
        <f t="shared" si="3"/>
        <v>333.33333333333331</v>
      </c>
      <c r="D49" s="16">
        <v>18.5</v>
      </c>
      <c r="E49" s="2">
        <f t="shared" si="4"/>
        <v>6166.6666666666661</v>
      </c>
      <c r="F49" s="2"/>
      <c r="G49" s="12"/>
      <c r="H49" s="12"/>
      <c r="I49" s="3">
        <v>2613</v>
      </c>
      <c r="J49" s="3"/>
      <c r="K49" s="12"/>
      <c r="L49" s="12"/>
      <c r="M49" s="3">
        <v>12500</v>
      </c>
      <c r="N49" s="2">
        <f t="shared" si="0"/>
        <v>21279.666666666664</v>
      </c>
      <c r="O49" s="12"/>
      <c r="P49" s="12"/>
      <c r="Q49" s="4">
        <v>138</v>
      </c>
      <c r="R49" s="12"/>
      <c r="S49" s="3"/>
      <c r="T49" s="3"/>
      <c r="U49" s="2">
        <f t="shared" si="1"/>
        <v>138</v>
      </c>
      <c r="V49" s="18">
        <f t="shared" si="2"/>
        <v>21141.666666666664</v>
      </c>
    </row>
    <row r="50" spans="1:24" ht="23.25">
      <c r="A50" s="2" t="s">
        <v>62</v>
      </c>
      <c r="B50" s="2">
        <v>10000</v>
      </c>
      <c r="C50" s="2">
        <f t="shared" si="3"/>
        <v>333.33333333333331</v>
      </c>
      <c r="D50" s="16">
        <v>17.5</v>
      </c>
      <c r="E50" s="2">
        <f t="shared" si="4"/>
        <v>5833.333333333333</v>
      </c>
      <c r="F50" s="12"/>
      <c r="G50" s="12"/>
      <c r="H50" s="12"/>
      <c r="I50" s="3">
        <v>2613</v>
      </c>
      <c r="J50" s="3"/>
      <c r="K50" s="12"/>
      <c r="L50" s="12"/>
      <c r="M50" s="3">
        <v>12500</v>
      </c>
      <c r="N50" s="2">
        <f t="shared" si="0"/>
        <v>20946.333333333332</v>
      </c>
      <c r="O50" s="12"/>
      <c r="P50" s="12"/>
      <c r="Q50" s="4">
        <v>83</v>
      </c>
      <c r="R50" s="12"/>
      <c r="S50" s="3"/>
      <c r="T50" s="3"/>
      <c r="U50" s="2">
        <f t="shared" si="1"/>
        <v>83</v>
      </c>
      <c r="V50" s="18">
        <f t="shared" si="2"/>
        <v>20863.333333333332</v>
      </c>
    </row>
    <row r="51" spans="1:24" ht="23.25">
      <c r="A51" s="2" t="s">
        <v>63</v>
      </c>
      <c r="B51" s="2">
        <v>15000</v>
      </c>
      <c r="C51" s="2">
        <f t="shared" si="3"/>
        <v>500</v>
      </c>
      <c r="D51" s="16">
        <v>15</v>
      </c>
      <c r="E51" s="2">
        <f t="shared" si="4"/>
        <v>7500</v>
      </c>
      <c r="F51" s="12"/>
      <c r="G51" s="12"/>
      <c r="H51" s="12"/>
      <c r="I51" s="3">
        <v>3919</v>
      </c>
      <c r="J51" s="3"/>
      <c r="K51" s="12"/>
      <c r="L51" s="12"/>
      <c r="M51" s="3">
        <v>12500</v>
      </c>
      <c r="N51" s="2">
        <f t="shared" si="0"/>
        <v>23919</v>
      </c>
      <c r="O51" s="12"/>
      <c r="P51" s="12"/>
      <c r="Q51" s="4">
        <v>125</v>
      </c>
      <c r="R51" s="12"/>
      <c r="S51" s="3">
        <v>3000</v>
      </c>
      <c r="T51" s="3"/>
      <c r="U51" s="2">
        <f t="shared" si="1"/>
        <v>3125</v>
      </c>
      <c r="V51" s="18">
        <f t="shared" si="2"/>
        <v>20794</v>
      </c>
    </row>
    <row r="52" spans="1:24" ht="23.25">
      <c r="A52" s="2" t="s">
        <v>64</v>
      </c>
      <c r="B52" s="2">
        <v>10000</v>
      </c>
      <c r="C52" s="2">
        <f t="shared" si="3"/>
        <v>333.33333333333331</v>
      </c>
      <c r="D52" s="16">
        <v>15</v>
      </c>
      <c r="E52" s="2">
        <f t="shared" si="4"/>
        <v>5000</v>
      </c>
      <c r="F52" s="12"/>
      <c r="G52" s="12"/>
      <c r="H52" s="12"/>
      <c r="I52" s="3">
        <v>2613</v>
      </c>
      <c r="J52" s="3"/>
      <c r="K52" s="12"/>
      <c r="L52" s="12"/>
      <c r="M52" s="3">
        <v>12500</v>
      </c>
      <c r="N52" s="2">
        <f t="shared" si="0"/>
        <v>20113</v>
      </c>
      <c r="O52" s="12"/>
      <c r="P52" s="12"/>
      <c r="Q52" s="4">
        <v>83</v>
      </c>
      <c r="R52" s="12"/>
      <c r="S52" s="3"/>
      <c r="T52" s="3"/>
      <c r="U52" s="2">
        <f t="shared" si="1"/>
        <v>83</v>
      </c>
      <c r="V52" s="18">
        <f t="shared" si="2"/>
        <v>20030</v>
      </c>
    </row>
    <row r="53" spans="1:24" ht="23.25">
      <c r="A53" s="2" t="s">
        <v>65</v>
      </c>
      <c r="B53" s="2">
        <v>10000</v>
      </c>
      <c r="C53" s="2">
        <f t="shared" si="3"/>
        <v>333.33333333333331</v>
      </c>
      <c r="D53" s="16">
        <v>15</v>
      </c>
      <c r="E53" s="2">
        <f t="shared" si="4"/>
        <v>5000</v>
      </c>
      <c r="F53" s="12"/>
      <c r="G53" s="12"/>
      <c r="H53" s="12"/>
      <c r="I53" s="12">
        <v>2613</v>
      </c>
      <c r="J53" s="3"/>
      <c r="K53" s="12"/>
      <c r="L53" s="12"/>
      <c r="M53" s="3">
        <v>12500</v>
      </c>
      <c r="N53" s="2">
        <f t="shared" si="0"/>
        <v>20113</v>
      </c>
      <c r="O53" s="12"/>
      <c r="P53" s="12"/>
      <c r="Q53" s="4">
        <v>83</v>
      </c>
      <c r="R53" s="12"/>
      <c r="S53" s="3"/>
      <c r="T53" s="3"/>
      <c r="U53" s="2">
        <f t="shared" si="1"/>
        <v>83</v>
      </c>
      <c r="V53" s="18">
        <f t="shared" si="2"/>
        <v>20030</v>
      </c>
    </row>
    <row r="54" spans="1:24" ht="23.25">
      <c r="A54" s="2" t="s">
        <v>66</v>
      </c>
      <c r="B54" s="2">
        <v>10000</v>
      </c>
      <c r="C54" s="2">
        <f t="shared" si="3"/>
        <v>333.33333333333331</v>
      </c>
      <c r="D54" s="16">
        <v>13</v>
      </c>
      <c r="E54" s="2">
        <f t="shared" si="4"/>
        <v>4333.333333333333</v>
      </c>
      <c r="F54" s="12"/>
      <c r="G54" s="12"/>
      <c r="H54" s="12"/>
      <c r="I54" s="12">
        <v>2613</v>
      </c>
      <c r="J54" s="3"/>
      <c r="K54" s="12"/>
      <c r="L54" s="12"/>
      <c r="M54" s="3">
        <v>12500</v>
      </c>
      <c r="N54" s="2">
        <f t="shared" si="0"/>
        <v>19446.333333333332</v>
      </c>
      <c r="O54" s="12"/>
      <c r="P54" s="12"/>
      <c r="Q54" s="4">
        <v>83</v>
      </c>
      <c r="R54" s="12"/>
      <c r="S54" s="3"/>
      <c r="T54" s="3"/>
      <c r="U54" s="2">
        <f t="shared" si="1"/>
        <v>83</v>
      </c>
      <c r="V54" s="18">
        <f t="shared" si="2"/>
        <v>19363.333333333332</v>
      </c>
    </row>
    <row r="55" spans="1:24" ht="23.25">
      <c r="A55" s="2" t="s">
        <v>67</v>
      </c>
      <c r="B55" s="2">
        <v>10000</v>
      </c>
      <c r="C55" s="2">
        <f t="shared" si="3"/>
        <v>333.33333333333331</v>
      </c>
      <c r="D55" s="16">
        <v>31.5</v>
      </c>
      <c r="E55" s="2">
        <f t="shared" si="4"/>
        <v>10500</v>
      </c>
      <c r="F55" s="12"/>
      <c r="G55" s="12"/>
      <c r="H55" s="12"/>
      <c r="I55" s="12">
        <v>2613</v>
      </c>
      <c r="J55" s="3"/>
      <c r="K55" s="12"/>
      <c r="L55" s="12"/>
      <c r="M55" s="3">
        <v>12500</v>
      </c>
      <c r="N55" s="2">
        <f t="shared" si="0"/>
        <v>25613</v>
      </c>
      <c r="O55" s="12"/>
      <c r="P55" s="12"/>
      <c r="Q55" s="4">
        <v>83</v>
      </c>
      <c r="R55" s="12"/>
      <c r="S55" s="3"/>
      <c r="T55" s="3"/>
      <c r="U55" s="2">
        <f t="shared" si="1"/>
        <v>83</v>
      </c>
      <c r="V55" s="18">
        <f t="shared" si="2"/>
        <v>25530</v>
      </c>
    </row>
    <row r="56" spans="1:24" ht="23.25">
      <c r="A56" s="2" t="s">
        <v>68</v>
      </c>
      <c r="B56" s="2">
        <v>10000</v>
      </c>
      <c r="C56" s="2">
        <f t="shared" si="3"/>
        <v>333.33333333333331</v>
      </c>
      <c r="D56" s="16">
        <v>23.5</v>
      </c>
      <c r="E56" s="2">
        <f t="shared" si="4"/>
        <v>7833.333333333333</v>
      </c>
      <c r="F56" s="12"/>
      <c r="G56" s="12"/>
      <c r="H56" s="12"/>
      <c r="I56" s="12">
        <v>2613</v>
      </c>
      <c r="J56" s="3">
        <v>2000</v>
      </c>
      <c r="K56" s="12"/>
      <c r="L56" s="12"/>
      <c r="M56" s="3">
        <v>12500</v>
      </c>
      <c r="N56" s="2">
        <f t="shared" si="0"/>
        <v>24946.333333333332</v>
      </c>
      <c r="O56" s="12"/>
      <c r="P56" s="12"/>
      <c r="Q56" s="4">
        <v>277</v>
      </c>
      <c r="R56" s="12"/>
      <c r="S56" s="3"/>
      <c r="T56" s="3"/>
      <c r="U56" s="2">
        <f t="shared" si="1"/>
        <v>277</v>
      </c>
      <c r="V56" s="18">
        <f t="shared" si="2"/>
        <v>24669.333333333332</v>
      </c>
    </row>
    <row r="57" spans="1:24" ht="23.25">
      <c r="A57" s="2" t="s">
        <v>69</v>
      </c>
      <c r="B57" s="2">
        <v>10000</v>
      </c>
      <c r="C57" s="2">
        <f t="shared" si="3"/>
        <v>333.33333333333331</v>
      </c>
      <c r="D57" s="16">
        <v>13.5</v>
      </c>
      <c r="E57" s="2">
        <f t="shared" si="4"/>
        <v>4500</v>
      </c>
      <c r="F57" s="12"/>
      <c r="G57" s="12"/>
      <c r="H57" s="12"/>
      <c r="I57" s="12">
        <v>2613</v>
      </c>
      <c r="J57" s="3"/>
      <c r="K57" s="12"/>
      <c r="L57" s="12"/>
      <c r="M57" s="3">
        <v>12500</v>
      </c>
      <c r="N57" s="2">
        <f t="shared" si="0"/>
        <v>19613</v>
      </c>
      <c r="O57" s="12"/>
      <c r="P57" s="12"/>
      <c r="Q57" s="4">
        <v>0</v>
      </c>
      <c r="R57" s="12"/>
      <c r="S57" s="3"/>
      <c r="T57" s="3"/>
      <c r="U57" s="2">
        <f t="shared" si="1"/>
        <v>0</v>
      </c>
      <c r="V57" s="18">
        <f t="shared" si="2"/>
        <v>19613</v>
      </c>
    </row>
    <row r="58" spans="1:24" ht="23.25">
      <c r="A58" s="2" t="s">
        <v>70</v>
      </c>
      <c r="B58" s="2">
        <v>10000</v>
      </c>
      <c r="C58" s="2">
        <f t="shared" si="3"/>
        <v>333.33333333333331</v>
      </c>
      <c r="D58" s="16">
        <v>37</v>
      </c>
      <c r="E58" s="2">
        <f t="shared" si="4"/>
        <v>12333.333333333332</v>
      </c>
      <c r="F58" s="12"/>
      <c r="G58" s="12"/>
      <c r="H58" s="12"/>
      <c r="I58" s="12">
        <v>2613</v>
      </c>
      <c r="J58" s="3"/>
      <c r="K58" s="12"/>
      <c r="L58" s="12"/>
      <c r="M58" s="3">
        <v>12500</v>
      </c>
      <c r="N58" s="2">
        <f t="shared" si="0"/>
        <v>27446.333333333332</v>
      </c>
      <c r="O58" s="12"/>
      <c r="P58" s="12"/>
      <c r="Q58" s="4">
        <v>277</v>
      </c>
      <c r="R58" s="12"/>
      <c r="S58" s="3">
        <v>1000</v>
      </c>
      <c r="T58" s="3"/>
      <c r="U58" s="2">
        <f t="shared" si="1"/>
        <v>1277</v>
      </c>
      <c r="V58" s="18">
        <f t="shared" si="2"/>
        <v>26169.333333333332</v>
      </c>
      <c r="W58" s="19">
        <f>SUM(V42:V58)</f>
        <v>377776.66666666657</v>
      </c>
    </row>
    <row r="59" spans="1:24" ht="23.25">
      <c r="A59" s="2" t="s">
        <v>71</v>
      </c>
      <c r="B59" s="2">
        <v>10000</v>
      </c>
      <c r="C59" s="2">
        <f t="shared" si="3"/>
        <v>333.33333333333331</v>
      </c>
      <c r="D59" s="16">
        <v>4</v>
      </c>
      <c r="E59" s="2">
        <f t="shared" si="4"/>
        <v>1333.3333333333333</v>
      </c>
      <c r="F59" s="12"/>
      <c r="G59" s="12"/>
      <c r="H59" s="12"/>
      <c r="I59" s="12">
        <v>278</v>
      </c>
      <c r="J59" s="3"/>
      <c r="K59" s="12"/>
      <c r="L59" s="12"/>
      <c r="M59" s="3"/>
      <c r="N59" s="2">
        <f t="shared" si="0"/>
        <v>1611.3333333333333</v>
      </c>
      <c r="O59" s="12"/>
      <c r="P59" s="12"/>
      <c r="Q59" s="4">
        <v>83</v>
      </c>
      <c r="R59" s="12"/>
      <c r="S59" s="3"/>
      <c r="T59" s="3"/>
      <c r="U59" s="2">
        <f t="shared" si="1"/>
        <v>83</v>
      </c>
      <c r="V59" s="18">
        <f t="shared" si="2"/>
        <v>1528.3333333333333</v>
      </c>
      <c r="X59" s="19">
        <f>SUM(V59:W59)</f>
        <v>1528.3333333333333</v>
      </c>
    </row>
    <row r="60" spans="1:24" ht="23.25">
      <c r="A60" s="2" t="s">
        <v>72</v>
      </c>
      <c r="B60" s="2">
        <v>10000</v>
      </c>
      <c r="C60" s="2">
        <f t="shared" si="3"/>
        <v>333.33333333333331</v>
      </c>
      <c r="D60" s="16">
        <v>17.5</v>
      </c>
      <c r="E60" s="2">
        <f t="shared" si="4"/>
        <v>5833.333333333333</v>
      </c>
      <c r="F60" s="12"/>
      <c r="G60" s="12"/>
      <c r="H60" s="12"/>
      <c r="I60" s="12">
        <v>2613</v>
      </c>
      <c r="J60" s="3"/>
      <c r="K60" s="12"/>
      <c r="L60" s="12"/>
      <c r="M60" s="3">
        <v>12500</v>
      </c>
      <c r="N60" s="2">
        <f t="shared" si="0"/>
        <v>20946.333333333332</v>
      </c>
      <c r="O60" s="12"/>
      <c r="P60" s="12"/>
      <c r="Q60" s="4">
        <v>83</v>
      </c>
      <c r="R60" s="12"/>
      <c r="S60" s="3"/>
      <c r="T60" s="3"/>
      <c r="U60" s="2">
        <f t="shared" si="1"/>
        <v>83</v>
      </c>
      <c r="V60" s="18">
        <f t="shared" si="2"/>
        <v>20863.333333333332</v>
      </c>
    </row>
    <row r="61" spans="1:24" ht="23.25">
      <c r="A61" s="2" t="s">
        <v>73</v>
      </c>
      <c r="B61" s="2">
        <v>10000</v>
      </c>
      <c r="C61" s="2">
        <f t="shared" si="3"/>
        <v>333.33333333333331</v>
      </c>
      <c r="D61" s="16">
        <v>13.5</v>
      </c>
      <c r="E61" s="2">
        <f t="shared" si="4"/>
        <v>4500</v>
      </c>
      <c r="F61" s="12"/>
      <c r="G61" s="12"/>
      <c r="H61" s="12"/>
      <c r="I61" s="12">
        <v>2613</v>
      </c>
      <c r="J61" s="3">
        <v>2000</v>
      </c>
      <c r="K61" s="12"/>
      <c r="L61" s="12"/>
      <c r="M61" s="3">
        <v>12500</v>
      </c>
      <c r="N61" s="2">
        <f t="shared" si="0"/>
        <v>21613</v>
      </c>
      <c r="O61" s="12"/>
      <c r="P61" s="12"/>
      <c r="Q61" s="4">
        <v>0</v>
      </c>
      <c r="R61" s="12"/>
      <c r="S61" s="3">
        <v>1000</v>
      </c>
      <c r="T61" s="3"/>
      <c r="U61" s="2">
        <f t="shared" si="1"/>
        <v>1000</v>
      </c>
      <c r="V61" s="18">
        <f t="shared" si="2"/>
        <v>20613</v>
      </c>
    </row>
    <row r="62" spans="1:24" ht="23.25">
      <c r="A62" s="2" t="s">
        <v>74</v>
      </c>
      <c r="B62" s="2">
        <v>10000</v>
      </c>
      <c r="C62" s="2">
        <f t="shared" si="3"/>
        <v>333.33333333333331</v>
      </c>
      <c r="D62" s="16">
        <v>13.5</v>
      </c>
      <c r="E62" s="2">
        <f t="shared" si="4"/>
        <v>4500</v>
      </c>
      <c r="F62" s="12"/>
      <c r="G62" s="12"/>
      <c r="H62" s="12"/>
      <c r="I62" s="12">
        <v>2613</v>
      </c>
      <c r="J62" s="3">
        <v>2000</v>
      </c>
      <c r="K62" s="12"/>
      <c r="L62" s="12"/>
      <c r="M62" s="3">
        <v>12500</v>
      </c>
      <c r="N62" s="2">
        <f t="shared" si="0"/>
        <v>21613</v>
      </c>
      <c r="O62" s="12"/>
      <c r="P62" s="12"/>
      <c r="Q62" s="4">
        <v>0</v>
      </c>
      <c r="R62" s="12"/>
      <c r="S62" s="3"/>
      <c r="T62" s="3"/>
      <c r="U62" s="2">
        <f t="shared" si="1"/>
        <v>0</v>
      </c>
      <c r="V62" s="18">
        <f t="shared" si="2"/>
        <v>21613</v>
      </c>
    </row>
    <row r="63" spans="1:24" ht="23.25">
      <c r="A63" s="2" t="s">
        <v>75</v>
      </c>
      <c r="B63" s="2">
        <v>10000</v>
      </c>
      <c r="C63" s="2">
        <f t="shared" si="3"/>
        <v>333.33333333333331</v>
      </c>
      <c r="D63" s="16">
        <v>16</v>
      </c>
      <c r="E63" s="2">
        <f t="shared" si="4"/>
        <v>5333.333333333333</v>
      </c>
      <c r="F63" s="12"/>
      <c r="G63" s="12"/>
      <c r="H63" s="12"/>
      <c r="I63" s="12">
        <v>2613</v>
      </c>
      <c r="J63" s="3"/>
      <c r="K63" s="12"/>
      <c r="L63" s="12"/>
      <c r="M63" s="3">
        <v>12500</v>
      </c>
      <c r="N63" s="2">
        <f t="shared" si="0"/>
        <v>20446.333333333332</v>
      </c>
      <c r="O63" s="12"/>
      <c r="P63" s="12"/>
      <c r="Q63" s="4">
        <v>0</v>
      </c>
      <c r="R63" s="12"/>
      <c r="S63" s="3"/>
      <c r="T63" s="3"/>
      <c r="U63" s="2">
        <f t="shared" si="1"/>
        <v>0</v>
      </c>
      <c r="V63" s="18">
        <f t="shared" si="2"/>
        <v>20446.333333333332</v>
      </c>
    </row>
    <row r="64" spans="1:24" ht="23.25">
      <c r="A64" s="2" t="s">
        <v>76</v>
      </c>
      <c r="B64" s="2">
        <v>10000</v>
      </c>
      <c r="C64" s="2">
        <f t="shared" si="3"/>
        <v>333.33333333333331</v>
      </c>
      <c r="D64" s="16">
        <v>13.5</v>
      </c>
      <c r="E64" s="2">
        <f t="shared" si="4"/>
        <v>4500</v>
      </c>
      <c r="F64" s="12"/>
      <c r="G64" s="12"/>
      <c r="H64" s="12"/>
      <c r="I64" s="12">
        <v>2613</v>
      </c>
      <c r="J64" s="3"/>
      <c r="K64" s="12"/>
      <c r="L64" s="12"/>
      <c r="M64" s="3">
        <v>12500</v>
      </c>
      <c r="N64" s="2">
        <f t="shared" si="0"/>
        <v>19613</v>
      </c>
      <c r="O64" s="12"/>
      <c r="P64" s="12"/>
      <c r="Q64" s="4">
        <v>0</v>
      </c>
      <c r="R64" s="12"/>
      <c r="S64" s="3"/>
      <c r="T64" s="3"/>
      <c r="U64" s="2">
        <f t="shared" si="1"/>
        <v>0</v>
      </c>
      <c r="V64" s="18">
        <f t="shared" si="2"/>
        <v>19613</v>
      </c>
    </row>
    <row r="65" spans="1:24" ht="23.25">
      <c r="A65" s="2" t="s">
        <v>77</v>
      </c>
      <c r="B65" s="2">
        <v>10000</v>
      </c>
      <c r="C65" s="2">
        <f t="shared" si="3"/>
        <v>333.33333333333331</v>
      </c>
      <c r="D65" s="16">
        <v>13.5</v>
      </c>
      <c r="E65" s="2">
        <f t="shared" si="4"/>
        <v>4500</v>
      </c>
      <c r="F65" s="12"/>
      <c r="G65" s="12"/>
      <c r="H65" s="12"/>
      <c r="I65" s="12">
        <v>2613</v>
      </c>
      <c r="J65" s="3"/>
      <c r="K65" s="12"/>
      <c r="L65" s="12"/>
      <c r="M65" s="3">
        <v>12500</v>
      </c>
      <c r="N65" s="2">
        <f t="shared" si="0"/>
        <v>19613</v>
      </c>
      <c r="O65" s="12"/>
      <c r="P65" s="12"/>
      <c r="Q65" s="4">
        <v>0</v>
      </c>
      <c r="R65" s="12"/>
      <c r="S65" s="3"/>
      <c r="T65" s="3"/>
      <c r="U65" s="2">
        <f t="shared" si="1"/>
        <v>0</v>
      </c>
      <c r="V65" s="18">
        <f t="shared" si="2"/>
        <v>19613</v>
      </c>
    </row>
    <row r="66" spans="1:24" ht="23.25">
      <c r="A66" s="2" t="s">
        <v>78</v>
      </c>
      <c r="B66" s="2">
        <v>10000</v>
      </c>
      <c r="C66" s="2">
        <f t="shared" si="3"/>
        <v>333.33333333333331</v>
      </c>
      <c r="D66" s="16">
        <v>11</v>
      </c>
      <c r="E66" s="2">
        <f t="shared" si="4"/>
        <v>3666.6666666666665</v>
      </c>
      <c r="F66" s="12"/>
      <c r="G66" s="12"/>
      <c r="H66" s="12"/>
      <c r="I66" s="12">
        <v>2335</v>
      </c>
      <c r="J66" s="3"/>
      <c r="K66" s="12"/>
      <c r="L66" s="12"/>
      <c r="M66" s="3">
        <v>12500</v>
      </c>
      <c r="N66" s="2">
        <f t="shared" si="0"/>
        <v>18501.666666666664</v>
      </c>
      <c r="O66" s="12"/>
      <c r="P66" s="12"/>
      <c r="Q66" s="4">
        <v>0</v>
      </c>
      <c r="R66" s="12"/>
      <c r="S66" s="3"/>
      <c r="T66" s="3"/>
      <c r="U66" s="2">
        <f t="shared" si="1"/>
        <v>0</v>
      </c>
      <c r="V66" s="18">
        <f t="shared" si="2"/>
        <v>18501.666666666664</v>
      </c>
    </row>
    <row r="67" spans="1:24" ht="23.25">
      <c r="A67" s="2" t="s">
        <v>79</v>
      </c>
      <c r="B67" s="2">
        <v>10000</v>
      </c>
      <c r="C67" s="2">
        <f t="shared" si="3"/>
        <v>333.33333333333331</v>
      </c>
      <c r="D67" s="16">
        <v>11</v>
      </c>
      <c r="E67" s="2">
        <f t="shared" si="4"/>
        <v>3666.6666666666665</v>
      </c>
      <c r="F67" s="12"/>
      <c r="G67" s="12"/>
      <c r="H67" s="12"/>
      <c r="I67" s="12">
        <v>2335</v>
      </c>
      <c r="J67" s="3"/>
      <c r="K67" s="12"/>
      <c r="L67" s="12"/>
      <c r="M67" s="3">
        <v>12500</v>
      </c>
      <c r="N67" s="2">
        <f t="shared" si="0"/>
        <v>18501.666666666664</v>
      </c>
      <c r="O67" s="12"/>
      <c r="P67" s="12"/>
      <c r="Q67" s="4">
        <v>0</v>
      </c>
      <c r="R67" s="12"/>
      <c r="S67" s="3"/>
      <c r="T67" s="3"/>
      <c r="U67" s="2">
        <f t="shared" si="1"/>
        <v>0</v>
      </c>
      <c r="V67" s="18">
        <f t="shared" si="2"/>
        <v>18501.666666666664</v>
      </c>
      <c r="W67" s="19">
        <f>SUM(V60:V67)</f>
        <v>159764.99999999997</v>
      </c>
    </row>
    <row r="68" spans="1:24">
      <c r="M68" s="21">
        <f>SUM(M2:M67)</f>
        <v>960875</v>
      </c>
      <c r="V68" s="19">
        <f>SUM(V2:V67)</f>
        <v>2828833.9999999995</v>
      </c>
      <c r="W68" s="19">
        <f>SUM(W30:W67)</f>
        <v>991444.33333333326</v>
      </c>
      <c r="X68" s="15">
        <f>SUM(X2:X67)</f>
        <v>1616404.6666666667</v>
      </c>
    </row>
    <row r="69" spans="1:24">
      <c r="V69" s="15"/>
    </row>
    <row r="70" spans="1:24">
      <c r="V70" s="15"/>
    </row>
    <row r="71" spans="1:24">
      <c r="V71" s="15"/>
    </row>
    <row r="72" spans="1:24">
      <c r="V72" s="15"/>
    </row>
    <row r="73" spans="1:24">
      <c r="V73" s="15"/>
    </row>
    <row r="74" spans="1:24">
      <c r="V74" s="15"/>
    </row>
    <row r="75" spans="1:24">
      <c r="V75" s="15"/>
    </row>
    <row r="76" spans="1:24">
      <c r="V76" s="15"/>
    </row>
    <row r="77" spans="1:24">
      <c r="V77" s="15"/>
    </row>
  </sheetData>
  <pageMargins left="0.7" right="0.7" top="0.75" bottom="0.75" header="0.3" footer="0.3"/>
  <pageSetup scale="50" fitToHeight="2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Sheet1</vt:lpstr>
      <vt:lpstr>رواتب 7-2013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2013-08-12T12:11:51Z</dcterms:modified>
</cp:coreProperties>
</file>